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nvisningar" sheetId="1" r:id="rId1"/>
    <sheet name="Sid 1" sheetId="2" r:id="rId2"/>
    <sheet name="Logg" sheetId="3" r:id="rId3"/>
    <sheet name="Distanser" sheetId="4" r:id="rId4"/>
  </sheets>
  <definedNames>
    <definedName name="_xlnm._FilterDatabase" localSheetId="3" hidden="1">'Distanser'!$A$1:$C$2751</definedName>
    <definedName name="lenstr1">'Logg'!$K$8</definedName>
    <definedName name="lenstr11">#REF!</definedName>
    <definedName name="lenstr2">'Logg'!$K$13</definedName>
    <definedName name="lenstr21">#REF!</definedName>
    <definedName name="punktnr">'Logg'!$K$9:$AN$9</definedName>
    <definedName name="punktnr1">#REF!</definedName>
    <definedName name="_xlnm.Print_Area" localSheetId="2">'Logg'!$A$1:$I$118</definedName>
    <definedName name="_xlnm.Print_Area" localSheetId="1">'Sid 1'!$A$1:$L$72</definedName>
    <definedName name="_xlnm.Print_Titles" localSheetId="2">'Logg'!$1:$2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indexed="8"/>
            <rFont val="Tahoma"/>
            <family val="2"/>
          </rPr>
          <t xml:space="preserve">Klicka i rutan för att välja seglingsperiod från lista
</t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 xml:space="preserve">Startnummer enligt startlista
</t>
        </r>
      </text>
    </comment>
    <comment ref="I9" authorId="0">
      <text>
        <r>
          <rPr>
            <b/>
            <sz val="8"/>
            <color indexed="8"/>
            <rFont val="Tahoma"/>
            <family val="2"/>
          </rPr>
          <t>Klicka i rutan för att välja startpunkt från lista</t>
        </r>
      </text>
    </comment>
    <comment ref="C12" authorId="0">
      <text>
        <r>
          <rPr>
            <b/>
            <sz val="8"/>
            <color indexed="8"/>
            <rFont val="Tahoma"/>
            <family val="2"/>
          </rPr>
          <t xml:space="preserve">6 siffror!
</t>
        </r>
      </text>
    </comment>
    <comment ref="I1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I1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ahoma"/>
            <family val="2"/>
          </rPr>
          <t xml:space="preserve">Enligt startlista
</t>
        </r>
      </text>
    </comment>
    <comment ref="A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5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5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5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5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5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5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5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5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5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<sst xmlns="http://schemas.openxmlformats.org/spreadsheetml/2006/main" count="1849" uniqueCount="1845">
  <si>
    <t>Fliken Sid 1</t>
  </si>
  <si>
    <t xml:space="preserve">Fyll först i dina uppgifter på fliken Sid 1. Endast de celler som det är meningen att du skall fylla i, går att skriva i. Övriga celler fylls automatiskt i med uppgifter från fliken Logg. </t>
  </si>
  <si>
    <t>Välj seglingsperiodens längd genom att välja rätt alternativ från menyn. Då kommer rätt period upp i den gula rutan I21 (under Beräkning av resulterande distans) som en bekräftelse. Detta värde styr beräkning av eventuellt förseningsavdrag.</t>
  </si>
  <si>
    <t>Observera att Startnummer, Startplats och Båtnamn skall fyllas i innan du går till fliken Logg.</t>
  </si>
  <si>
    <t>Fliken Logg</t>
  </si>
  <si>
    <t>Lägg märke till att Startnummer, Startplats och Båtnamn hämtas från Sid 1 och inte skall fyllas i manuellt.</t>
  </si>
  <si>
    <r>
      <t>Skriv</t>
    </r>
    <r>
      <rPr>
        <sz val="12"/>
        <rFont val="Arial"/>
        <family val="2"/>
      </rPr>
      <t xml:space="preserve"> in punktnummer i kolumnen Punkt, använd inte drag och släpp! Det går heller inte att infoga en ny rad i loggboken, då fungerar inte distansberäkningen. Var därför noggrann då punkterna skrivs in!</t>
    </r>
  </si>
  <si>
    <r>
      <t xml:space="preserve">För händelser som inte har med rundningspunkt att göra, </t>
    </r>
    <r>
      <rPr>
        <u val="single"/>
        <sz val="12"/>
        <rFont val="Arial"/>
        <family val="2"/>
      </rPr>
      <t xml:space="preserve">lämna fältet Punkt blankt. </t>
    </r>
  </si>
  <si>
    <t>När du fyllt i fliken Logg färdigt, klicka på fliken sid 1. Då ser du att en del siffror överförts från loggfliken. Kontrollera att det blivit rätt.</t>
  </si>
  <si>
    <t>Fliken Distanser</t>
  </si>
  <si>
    <t>Här finns alla distanser från Stockholmskretsens Punkt- och distanstabell. Rätt värde hämtas till kolumnen Avstånd från föreg. punkt i fliken Logg när du anger en rundningspunkt. Kommer ingen distans automatiskt, har du troligen gått en inte tillåten sträcka.</t>
  </si>
  <si>
    <t>Efter seglingen</t>
  </si>
  <si>
    <t>Lagra din loggbok i din dator, skriv gärna ut den också.</t>
  </si>
  <si>
    <t>Du kan också skicka med papperspost:</t>
  </si>
  <si>
    <t>Arne Wallers, Bullandö Seglarby 15, 139 56  VÄRMDÖ</t>
  </si>
  <si>
    <t>Skicka inte till Svenska Kryssarklubbens kansli!</t>
  </si>
  <si>
    <t>Lycka till med ifyllandet! Kom gärna med synpunkter och tips!</t>
  </si>
  <si>
    <t>SVENSKA KRYSSARKLUBBEN</t>
  </si>
  <si>
    <t>Stockholmskretsen</t>
  </si>
  <si>
    <t>LOGGBOK</t>
  </si>
  <si>
    <t>Seglingsperiod</t>
  </si>
  <si>
    <t>timmar</t>
  </si>
  <si>
    <t>Befälhavare</t>
  </si>
  <si>
    <t>Havs-segling</t>
  </si>
  <si>
    <t>Kust-segling</t>
  </si>
  <si>
    <t>Höst</t>
  </si>
  <si>
    <t>Vår</t>
  </si>
  <si>
    <t>År</t>
  </si>
  <si>
    <t>Utdelningsadress</t>
  </si>
  <si>
    <t xml:space="preserve">Startnummer </t>
  </si>
  <si>
    <t>Startplats</t>
  </si>
  <si>
    <t xml:space="preserve">Postnummer </t>
  </si>
  <si>
    <t>Postort</t>
  </si>
  <si>
    <t xml:space="preserve">Båtnamn </t>
  </si>
  <si>
    <t>Segelnummer</t>
  </si>
  <si>
    <t>Födelsedatum 
(6 siffror)</t>
  </si>
  <si>
    <t xml:space="preserve">Båttyp </t>
  </si>
  <si>
    <t>SXK-Tal</t>
  </si>
  <si>
    <t xml:space="preserve">Tel bostad </t>
  </si>
  <si>
    <t>Har deltagit tidigare som befälhavare</t>
  </si>
  <si>
    <t>Har EJ deltagit tidigare som befälhavare</t>
  </si>
  <si>
    <t>Skriv inte i gula fält!</t>
  </si>
  <si>
    <t>Beräkning av resulterande distans</t>
  </si>
  <si>
    <t>Startplatser</t>
  </si>
  <si>
    <t>SAMTLIGA FÖLJANDE UPPGIFTER SKALL LÄMNAS</t>
  </si>
  <si>
    <t>Start kl</t>
  </si>
  <si>
    <t>Svarthäll</t>
  </si>
  <si>
    <t>1. Vid start</t>
  </si>
  <si>
    <t>Målgång kl</t>
  </si>
  <si>
    <t>Försening</t>
  </si>
  <si>
    <t>F</t>
  </si>
  <si>
    <t>Måsknuv</t>
  </si>
  <si>
    <t>Tidpunkt, vindriktning, vindstyrka och segelföring, några deltagares startnr.</t>
  </si>
  <si>
    <t>Seglad distans (start - mål)</t>
  </si>
  <si>
    <t>D</t>
  </si>
  <si>
    <t>St Rotholmen</t>
  </si>
  <si>
    <t>2. Vid rundning av punkt</t>
  </si>
  <si>
    <t>Avdrag 1)</t>
  </si>
  <si>
    <t>S</t>
  </si>
  <si>
    <t>A</t>
  </si>
  <si>
    <t>Rönnskär</t>
  </si>
  <si>
    <t>Samma anteckningar som vid start samt punktnummer och distans från närmaste föregående punkt.</t>
  </si>
  <si>
    <t>Resulterande distans</t>
  </si>
  <si>
    <t>R</t>
  </si>
  <si>
    <t>Stavsnäs</t>
  </si>
  <si>
    <t>1) Beräkning av distansavdrag göres enligt</t>
  </si>
  <si>
    <t>Kummelgrund</t>
  </si>
  <si>
    <t>3. Då annan deltagare siktas mellan punkter</t>
  </si>
  <si>
    <t>denna formel där</t>
  </si>
  <si>
    <r>
      <t>A = 2 x D x F</t>
    </r>
    <r>
      <rPr>
        <sz val="10"/>
        <rFont val="Arial"/>
        <family val="2"/>
      </rPr>
      <t xml:space="preserve"> / </t>
    </r>
    <r>
      <rPr>
        <sz val="8"/>
        <rFont val="Arial"/>
        <family val="2"/>
      </rPr>
      <t>S x 60</t>
    </r>
  </si>
  <si>
    <t>Stinagrund</t>
  </si>
  <si>
    <t>Den andres startnummer samt tidpunkt och position (om ett flertal deltagare siktas räcker det att anteckna endast någon eller några av dem).</t>
  </si>
  <si>
    <t>A = avdrag i M</t>
  </si>
  <si>
    <t>Allegrogrund</t>
  </si>
  <si>
    <t>D = seglad distans</t>
  </si>
  <si>
    <t>Furusund</t>
  </si>
  <si>
    <t>4. Vid tändning och släckning av lanternor</t>
  </si>
  <si>
    <t>F = försening i minuter</t>
  </si>
  <si>
    <t>Lidö</t>
  </si>
  <si>
    <t>Tidpunkt</t>
  </si>
  <si>
    <t>S = seglingsperiodens längd ( 12, 24 etc )</t>
  </si>
  <si>
    <t>Hensviksudde</t>
  </si>
  <si>
    <t>5. Vid revning och segelskiftning</t>
  </si>
  <si>
    <t>Att båt, besättning och utrustning uppfyllt fodringarna för den typ av segling som ovan kryssmarkerats samt att loggboken är rätt förd och att föreskrivna anteckningar införts, intygas</t>
  </si>
  <si>
    <t>Välj</t>
  </si>
  <si>
    <t>startpunkt</t>
  </si>
  <si>
    <t>Åtgärd och tidpunkt</t>
  </si>
  <si>
    <t>6. Användning av motor i friläge för batteriladdning</t>
  </si>
  <si>
    <t>Tidpunkter för start och stopp</t>
  </si>
  <si>
    <t>7.Vid seglingsperiodens slut om båten då inte nått fram till mål</t>
  </si>
  <si>
    <t>Positionen</t>
  </si>
  <si>
    <t>8. Vid ev. tillfälligt avbrott i seglingen</t>
  </si>
  <si>
    <t>Tidpunkt, position och förfarande samt utförlig redogörelse för skälen till angivet förfarande.</t>
  </si>
  <si>
    <t xml:space="preserve">Ort </t>
  </si>
  <si>
    <t>Datum</t>
  </si>
  <si>
    <t>9. Vid målgång</t>
  </si>
  <si>
    <t>Samma anteckningar som vid rundning av punkt</t>
  </si>
  <si>
    <t>Insändes på ett av följande sätt:</t>
  </si>
  <si>
    <t>Befälhavarens namn</t>
  </si>
  <si>
    <t>Med e-mail: loggbok@24-timmars.nu</t>
  </si>
  <si>
    <t>Med papperspost: Arne Wallers</t>
  </si>
  <si>
    <t>Bullandö Seglarby 15, 139 56  VÄRMDÖ</t>
  </si>
  <si>
    <t>Ange här rundade punkter i ordningsföljd</t>
  </si>
  <si>
    <t>Startpunkt</t>
  </si>
  <si>
    <t>Registrerade gastar enligt startlista</t>
  </si>
  <si>
    <t>Plats för seglingskommitténs anteckningar</t>
  </si>
  <si>
    <t>Namn</t>
  </si>
  <si>
    <t>Startnr</t>
  </si>
  <si>
    <t>Båtnamn</t>
  </si>
  <si>
    <t>Start-nr</t>
  </si>
  <si>
    <t>Totalt seglad sträcka</t>
  </si>
  <si>
    <t>Tid</t>
  </si>
  <si>
    <t>Punkt</t>
  </si>
  <si>
    <t>Distans från föreg punkt</t>
  </si>
  <si>
    <t>Vind- riktning</t>
  </si>
  <si>
    <t>Vind-styrka  m/s</t>
  </si>
  <si>
    <t>Segelföring</t>
  </si>
  <si>
    <t>Övriga uppgifter</t>
  </si>
  <si>
    <t>Siktade startnr</t>
  </si>
  <si>
    <t>Sträcka</t>
  </si>
  <si>
    <t>Distans</t>
  </si>
  <si>
    <t>Korr</t>
  </si>
  <si>
    <t>317-321</t>
  </si>
  <si>
    <t>317-322</t>
  </si>
  <si>
    <t>317-327</t>
  </si>
  <si>
    <t>317-329</t>
  </si>
  <si>
    <t>321-322</t>
  </si>
  <si>
    <t>321-327</t>
  </si>
  <si>
    <t>321-328</t>
  </si>
  <si>
    <t>321-500</t>
  </si>
  <si>
    <t>321-502</t>
  </si>
  <si>
    <t>322-328</t>
  </si>
  <si>
    <t>322-500</t>
  </si>
  <si>
    <t>322-502</t>
  </si>
  <si>
    <t>327-329</t>
  </si>
  <si>
    <t>327-330</t>
  </si>
  <si>
    <t>327-332</t>
  </si>
  <si>
    <t>328-338</t>
  </si>
  <si>
    <t>328-500</t>
  </si>
  <si>
    <t>328-502</t>
  </si>
  <si>
    <t>329-330</t>
  </si>
  <si>
    <t>329-332</t>
  </si>
  <si>
    <t>330-332</t>
  </si>
  <si>
    <t>332-333</t>
  </si>
  <si>
    <t>333-336</t>
  </si>
  <si>
    <t>336-339</t>
  </si>
  <si>
    <t>336-341</t>
  </si>
  <si>
    <t>338-356</t>
  </si>
  <si>
    <t>338-500</t>
  </si>
  <si>
    <t>338-501</t>
  </si>
  <si>
    <t>338-502</t>
  </si>
  <si>
    <t>338-504</t>
  </si>
  <si>
    <t>339-341</t>
  </si>
  <si>
    <t>339-345</t>
  </si>
  <si>
    <t>341-342</t>
  </si>
  <si>
    <t>341-344</t>
  </si>
  <si>
    <t>341-345</t>
  </si>
  <si>
    <t>341-351</t>
  </si>
  <si>
    <t>341-359</t>
  </si>
  <si>
    <t>341-363</t>
  </si>
  <si>
    <t>342-344</t>
  </si>
  <si>
    <t>342-345</t>
  </si>
  <si>
    <t>344-345</t>
  </si>
  <si>
    <t>344-347</t>
  </si>
  <si>
    <t>344-348</t>
  </si>
  <si>
    <t>344-350</t>
  </si>
  <si>
    <t>344-351</t>
  </si>
  <si>
    <t>344-359</t>
  </si>
  <si>
    <t>344-366</t>
  </si>
  <si>
    <t>345-348</t>
  </si>
  <si>
    <t>345-350</t>
  </si>
  <si>
    <t>345-351</t>
  </si>
  <si>
    <t>345-354</t>
  </si>
  <si>
    <t>347-348</t>
  </si>
  <si>
    <t>347-353</t>
  </si>
  <si>
    <t>348-350</t>
  </si>
  <si>
    <t>348-351</t>
  </si>
  <si>
    <t>348-353</t>
  </si>
  <si>
    <t>348-354</t>
  </si>
  <si>
    <t>350-351</t>
  </si>
  <si>
    <t>350-354</t>
  </si>
  <si>
    <t>350-359</t>
  </si>
  <si>
    <t>351-354</t>
  </si>
  <si>
    <t>351-357</t>
  </si>
  <si>
    <t>351-359</t>
  </si>
  <si>
    <t>351-363</t>
  </si>
  <si>
    <t>351-366</t>
  </si>
  <si>
    <t>351-367</t>
  </si>
  <si>
    <t>351-384</t>
  </si>
  <si>
    <t>353-354</t>
  </si>
  <si>
    <t>353-360</t>
  </si>
  <si>
    <t>354-357</t>
  </si>
  <si>
    <t>354-360</t>
  </si>
  <si>
    <t>356-363</t>
  </si>
  <si>
    <t>356-367</t>
  </si>
  <si>
    <t>356-372</t>
  </si>
  <si>
    <t>356-500</t>
  </si>
  <si>
    <t>356-501</t>
  </si>
  <si>
    <t>356-502</t>
  </si>
  <si>
    <t>356-504</t>
  </si>
  <si>
    <t>357-359</t>
  </si>
  <si>
    <t>357-360</t>
  </si>
  <si>
    <t>357-363</t>
  </si>
  <si>
    <t>357-364</t>
  </si>
  <si>
    <t>357-367</t>
  </si>
  <si>
    <t>359-363</t>
  </si>
  <si>
    <t>359-364</t>
  </si>
  <si>
    <t>359-366</t>
  </si>
  <si>
    <t>359-367</t>
  </si>
  <si>
    <t>359-372</t>
  </si>
  <si>
    <t>359-379</t>
  </si>
  <si>
    <t>359-384</t>
  </si>
  <si>
    <t>360-364</t>
  </si>
  <si>
    <t>363-364</t>
  </si>
  <si>
    <t>363-366</t>
  </si>
  <si>
    <t>363-367</t>
  </si>
  <si>
    <t>363-372</t>
  </si>
  <si>
    <t>363-375</t>
  </si>
  <si>
    <t>363-384</t>
  </si>
  <si>
    <t>363-501</t>
  </si>
  <si>
    <t>363-502</t>
  </si>
  <si>
    <t>363-504</t>
  </si>
  <si>
    <t>363-505</t>
  </si>
  <si>
    <t>364-366</t>
  </si>
  <si>
    <t>364-367</t>
  </si>
  <si>
    <t>364-369</t>
  </si>
  <si>
    <t>364-370</t>
  </si>
  <si>
    <t>366-367</t>
  </si>
  <si>
    <t>366-369</t>
  </si>
  <si>
    <t>366-375</t>
  </si>
  <si>
    <t>366-384</t>
  </si>
  <si>
    <t>367-369</t>
  </si>
  <si>
    <t>367-372</t>
  </si>
  <si>
    <t>367-379</t>
  </si>
  <si>
    <t>367-384</t>
  </si>
  <si>
    <t>367-385</t>
  </si>
  <si>
    <t>367-393</t>
  </si>
  <si>
    <t>367-401</t>
  </si>
  <si>
    <t>367-407</t>
  </si>
  <si>
    <t>367-411</t>
  </si>
  <si>
    <t>367-464</t>
  </si>
  <si>
    <t>367-500</t>
  </si>
  <si>
    <t>367-501</t>
  </si>
  <si>
    <t>367-502</t>
  </si>
  <si>
    <t>367-504</t>
  </si>
  <si>
    <t>367-511</t>
  </si>
  <si>
    <t>367-512</t>
  </si>
  <si>
    <t>367-513</t>
  </si>
  <si>
    <t>367-515</t>
  </si>
  <si>
    <t>367-516</t>
  </si>
  <si>
    <t>367-518</t>
  </si>
  <si>
    <t>367-520</t>
  </si>
  <si>
    <t>369-370</t>
  </si>
  <si>
    <t>369-372</t>
  </si>
  <si>
    <t>369-375</t>
  </si>
  <si>
    <t>369-507</t>
  </si>
  <si>
    <t>369-510</t>
  </si>
  <si>
    <t>369-511</t>
  </si>
  <si>
    <t>369-516</t>
  </si>
  <si>
    <t>370-373</t>
  </si>
  <si>
    <t>370-376</t>
  </si>
  <si>
    <t>370-378</t>
  </si>
  <si>
    <t>372-384</t>
  </si>
  <si>
    <t>372-393</t>
  </si>
  <si>
    <t>372-401</t>
  </si>
  <si>
    <t>372-407</t>
  </si>
  <si>
    <t>372-411</t>
  </si>
  <si>
    <t>372-413</t>
  </si>
  <si>
    <t>372-464</t>
  </si>
  <si>
    <t>372-500</t>
  </si>
  <si>
    <t>372-501</t>
  </si>
  <si>
    <t>372-502</t>
  </si>
  <si>
    <t>372-504</t>
  </si>
  <si>
    <t>372-505</t>
  </si>
  <si>
    <t>372-510</t>
  </si>
  <si>
    <t>372-511</t>
  </si>
  <si>
    <t>372-512</t>
  </si>
  <si>
    <t>372-513</t>
  </si>
  <si>
    <t>372-516</t>
  </si>
  <si>
    <t>372-520</t>
  </si>
  <si>
    <t>373-378</t>
  </si>
  <si>
    <t>375-379</t>
  </si>
  <si>
    <t>375-384</t>
  </si>
  <si>
    <t>376-378</t>
  </si>
  <si>
    <t>376-381</t>
  </si>
  <si>
    <t>378-379</t>
  </si>
  <si>
    <t>378-381</t>
  </si>
  <si>
    <t>378-385</t>
  </si>
  <si>
    <t>379-381</t>
  </si>
  <si>
    <t>379-384</t>
  </si>
  <si>
    <t>379-385</t>
  </si>
  <si>
    <t>379-388</t>
  </si>
  <si>
    <t>381-385</t>
  </si>
  <si>
    <t>381-388</t>
  </si>
  <si>
    <t>384-385</t>
  </si>
  <si>
    <t>384-387</t>
  </si>
  <si>
    <t>384-393</t>
  </si>
  <si>
    <t>384-401</t>
  </si>
  <si>
    <t>384-407</t>
  </si>
  <si>
    <t>384-411</t>
  </si>
  <si>
    <t>384-464</t>
  </si>
  <si>
    <t>384-502</t>
  </si>
  <si>
    <t>384-505</t>
  </si>
  <si>
    <t>384-507</t>
  </si>
  <si>
    <t>384-510</t>
  </si>
  <si>
    <t>384-511</t>
  </si>
  <si>
    <t>384-512</t>
  </si>
  <si>
    <t>384-513</t>
  </si>
  <si>
    <t>384-515</t>
  </si>
  <si>
    <t>384-516</t>
  </si>
  <si>
    <t>384-518</t>
  </si>
  <si>
    <t>384-520</t>
  </si>
  <si>
    <t>385-387</t>
  </si>
  <si>
    <t>385-388</t>
  </si>
  <si>
    <t>385-391</t>
  </si>
  <si>
    <t>385-393</t>
  </si>
  <si>
    <t>385-396</t>
  </si>
  <si>
    <t>387-388</t>
  </si>
  <si>
    <t>387-391</t>
  </si>
  <si>
    <t>387-393</t>
  </si>
  <si>
    <t>387-396</t>
  </si>
  <si>
    <t>391-396</t>
  </si>
  <si>
    <t>391-397</t>
  </si>
  <si>
    <t>393-396</t>
  </si>
  <si>
    <t>393-400</t>
  </si>
  <si>
    <t>393-401</t>
  </si>
  <si>
    <t>393-407</t>
  </si>
  <si>
    <t>393-505</t>
  </si>
  <si>
    <t>393-507</t>
  </si>
  <si>
    <t>393-509</t>
  </si>
  <si>
    <t>393-510</t>
  </si>
  <si>
    <t>393-511</t>
  </si>
  <si>
    <t>393-512</t>
  </si>
  <si>
    <t>393-516</t>
  </si>
  <si>
    <t>396-397</t>
  </si>
  <si>
    <t>396-400</t>
  </si>
  <si>
    <t>400-401</t>
  </si>
  <si>
    <t>400-402</t>
  </si>
  <si>
    <t>401-402</t>
  </si>
  <si>
    <t>401-404</t>
  </si>
  <si>
    <t>401-406</t>
  </si>
  <si>
    <t>401-407</t>
  </si>
  <si>
    <t>401-409</t>
  </si>
  <si>
    <t>401-411</t>
  </si>
  <si>
    <t>401-505</t>
  </si>
  <si>
    <t>401-507</t>
  </si>
  <si>
    <t>401-516</t>
  </si>
  <si>
    <t>402-403</t>
  </si>
  <si>
    <t>402-404</t>
  </si>
  <si>
    <t>402-407</t>
  </si>
  <si>
    <t>403-404</t>
  </si>
  <si>
    <t>403-406</t>
  </si>
  <si>
    <t>403-408</t>
  </si>
  <si>
    <t>403-419</t>
  </si>
  <si>
    <t>403-422</t>
  </si>
  <si>
    <t>404-406</t>
  </si>
  <si>
    <t>404-407</t>
  </si>
  <si>
    <t>404-419</t>
  </si>
  <si>
    <t>406-407</t>
  </si>
  <si>
    <t>406-408</t>
  </si>
  <si>
    <t>406-419</t>
  </si>
  <si>
    <t>407-408</t>
  </si>
  <si>
    <t>407-409</t>
  </si>
  <si>
    <t>407-411</t>
  </si>
  <si>
    <t>407-419</t>
  </si>
  <si>
    <t>407-502</t>
  </si>
  <si>
    <t>407-505</t>
  </si>
  <si>
    <t>407-507</t>
  </si>
  <si>
    <t>407-509</t>
  </si>
  <si>
    <t>407-510</t>
  </si>
  <si>
    <t>407-511</t>
  </si>
  <si>
    <t>408-409</t>
  </si>
  <si>
    <t>408-410</t>
  </si>
  <si>
    <t>408-419</t>
  </si>
  <si>
    <t>408-423</t>
  </si>
  <si>
    <t>409-410</t>
  </si>
  <si>
    <t>409-411</t>
  </si>
  <si>
    <t>409-413</t>
  </si>
  <si>
    <t>409-419</t>
  </si>
  <si>
    <t>409-423</t>
  </si>
  <si>
    <t>409-427</t>
  </si>
  <si>
    <t>409-429</t>
  </si>
  <si>
    <t>410-412</t>
  </si>
  <si>
    <t>410-419</t>
  </si>
  <si>
    <t>410-425</t>
  </si>
  <si>
    <t>410-427</t>
  </si>
  <si>
    <t>410-429</t>
  </si>
  <si>
    <t>410-431</t>
  </si>
  <si>
    <t>411-413</t>
  </si>
  <si>
    <t>411-427</t>
  </si>
  <si>
    <t>411-429</t>
  </si>
  <si>
    <t>411-511</t>
  </si>
  <si>
    <t>411-516</t>
  </si>
  <si>
    <t>412-414</t>
  </si>
  <si>
    <t>412-423</t>
  </si>
  <si>
    <t>412-425</t>
  </si>
  <si>
    <t>412-427</t>
  </si>
  <si>
    <t>412-429</t>
  </si>
  <si>
    <t>412-431</t>
  </si>
  <si>
    <t>412-433</t>
  </si>
  <si>
    <t>413-415</t>
  </si>
  <si>
    <t>413-418</t>
  </si>
  <si>
    <t>413-421</t>
  </si>
  <si>
    <t>413-427</t>
  </si>
  <si>
    <t>413-429</t>
  </si>
  <si>
    <t>413-462</t>
  </si>
  <si>
    <t>413-464</t>
  </si>
  <si>
    <t>413-502</t>
  </si>
  <si>
    <t>413-505</t>
  </si>
  <si>
    <t>413-507</t>
  </si>
  <si>
    <t>413-509</t>
  </si>
  <si>
    <t>413-510</t>
  </si>
  <si>
    <t>413-511</t>
  </si>
  <si>
    <t>413-512</t>
  </si>
  <si>
    <t>413-515</t>
  </si>
  <si>
    <t>413-516</t>
  </si>
  <si>
    <t>413-530</t>
  </si>
  <si>
    <t>414-416</t>
  </si>
  <si>
    <t>414-418</t>
  </si>
  <si>
    <t>414-420</t>
  </si>
  <si>
    <t>414-431</t>
  </si>
  <si>
    <t>414-433</t>
  </si>
  <si>
    <t>414-443</t>
  </si>
  <si>
    <t>415-418</t>
  </si>
  <si>
    <t>415-421</t>
  </si>
  <si>
    <t>415-429</t>
  </si>
  <si>
    <t>415-433</t>
  </si>
  <si>
    <t>415-464</t>
  </si>
  <si>
    <t>415-512</t>
  </si>
  <si>
    <t>416-418</t>
  </si>
  <si>
    <t>416-420</t>
  </si>
  <si>
    <t>416-431</t>
  </si>
  <si>
    <t>416-433</t>
  </si>
  <si>
    <t>416-441</t>
  </si>
  <si>
    <t>416-442</t>
  </si>
  <si>
    <t>416-443</t>
  </si>
  <si>
    <t>416-463</t>
  </si>
  <si>
    <t>418-420</t>
  </si>
  <si>
    <t>418-421</t>
  </si>
  <si>
    <t>418-433</t>
  </si>
  <si>
    <t>418-441</t>
  </si>
  <si>
    <t>418-442</t>
  </si>
  <si>
    <t>418-443</t>
  </si>
  <si>
    <t>418-445</t>
  </si>
  <si>
    <t>418-462</t>
  </si>
  <si>
    <t>418-463</t>
  </si>
  <si>
    <t>418-464</t>
  </si>
  <si>
    <t>418-505</t>
  </si>
  <si>
    <t>418-506</t>
  </si>
  <si>
    <t>418-507</t>
  </si>
  <si>
    <t>418-508</t>
  </si>
  <si>
    <t>418-509</t>
  </si>
  <si>
    <t>418-510</t>
  </si>
  <si>
    <t>418-511</t>
  </si>
  <si>
    <t>418-512</t>
  </si>
  <si>
    <t>418-530</t>
  </si>
  <si>
    <t>419-423</t>
  </si>
  <si>
    <t>419-427</t>
  </si>
  <si>
    <t>420-425</t>
  </si>
  <si>
    <t>420-431</t>
  </si>
  <si>
    <t>420-433</t>
  </si>
  <si>
    <t>420-443</t>
  </si>
  <si>
    <t>421-443</t>
  </si>
  <si>
    <t>421-462</t>
  </si>
  <si>
    <t>421-463</t>
  </si>
  <si>
    <t>421-502</t>
  </si>
  <si>
    <t>421-505</t>
  </si>
  <si>
    <t>421-507</t>
  </si>
  <si>
    <t>421-510</t>
  </si>
  <si>
    <t>421-511</t>
  </si>
  <si>
    <t>421-516</t>
  </si>
  <si>
    <t>423-425</t>
  </si>
  <si>
    <t>423-431</t>
  </si>
  <si>
    <t>425-427</t>
  </si>
  <si>
    <t>425-431</t>
  </si>
  <si>
    <t>427-429</t>
  </si>
  <si>
    <t>429-433</t>
  </si>
  <si>
    <t>431-433</t>
  </si>
  <si>
    <t>433-443</t>
  </si>
  <si>
    <t>438-439</t>
  </si>
  <si>
    <t>439-440</t>
  </si>
  <si>
    <t>440-441</t>
  </si>
  <si>
    <t>440-444</t>
  </si>
  <si>
    <t>441-442</t>
  </si>
  <si>
    <t>441-443</t>
  </si>
  <si>
    <t>441-444</t>
  </si>
  <si>
    <t>442-443</t>
  </si>
  <si>
    <t>442-444</t>
  </si>
  <si>
    <t>442-445</t>
  </si>
  <si>
    <t>443-444</t>
  </si>
  <si>
    <t>443-445</t>
  </si>
  <si>
    <t>443-447</t>
  </si>
  <si>
    <t>443-462</t>
  </si>
  <si>
    <t>443-463</t>
  </si>
  <si>
    <t>444-445</t>
  </si>
  <si>
    <t>445-447</t>
  </si>
  <si>
    <t>445-462</t>
  </si>
  <si>
    <t>445-463</t>
  </si>
  <si>
    <t>447-448</t>
  </si>
  <si>
    <t>447-463</t>
  </si>
  <si>
    <t>447-465</t>
  </si>
  <si>
    <t>447-466</t>
  </si>
  <si>
    <t>448-449</t>
  </si>
  <si>
    <t>448-463</t>
  </si>
  <si>
    <t>448-465</t>
  </si>
  <si>
    <t>448-466</t>
  </si>
  <si>
    <t>449-450</t>
  </si>
  <si>
    <t>449-465</t>
  </si>
  <si>
    <t>449-466</t>
  </si>
  <si>
    <t>449-468</t>
  </si>
  <si>
    <t>450-451</t>
  </si>
  <si>
    <t>450-452</t>
  </si>
  <si>
    <t>450-465</t>
  </si>
  <si>
    <t>450-466</t>
  </si>
  <si>
    <t>451-452</t>
  </si>
  <si>
    <t>451-466</t>
  </si>
  <si>
    <t>452-453</t>
  </si>
  <si>
    <t>452-454</t>
  </si>
  <si>
    <t>452-455</t>
  </si>
  <si>
    <t>452-458</t>
  </si>
  <si>
    <t>452-459</t>
  </si>
  <si>
    <t>452-467</t>
  </si>
  <si>
    <t>453-454</t>
  </si>
  <si>
    <t>453-458</t>
  </si>
  <si>
    <t>453-467</t>
  </si>
  <si>
    <t>454-455</t>
  </si>
  <si>
    <t>454-458</t>
  </si>
  <si>
    <t>454-459</t>
  </si>
  <si>
    <t>454-467</t>
  </si>
  <si>
    <t>455-456</t>
  </si>
  <si>
    <t>455-457</t>
  </si>
  <si>
    <t>455-458</t>
  </si>
  <si>
    <t>455-467</t>
  </si>
  <si>
    <t>455-469</t>
  </si>
  <si>
    <t>455-530</t>
  </si>
  <si>
    <t>456-457</t>
  </si>
  <si>
    <t>456-459</t>
  </si>
  <si>
    <t>456-467</t>
  </si>
  <si>
    <t>456-469</t>
  </si>
  <si>
    <t>456-512</t>
  </si>
  <si>
    <t>456-529</t>
  </si>
  <si>
    <t>456-530</t>
  </si>
  <si>
    <t>456-531</t>
  </si>
  <si>
    <t>456-532</t>
  </si>
  <si>
    <t>457-458</t>
  </si>
  <si>
    <t>457-459</t>
  </si>
  <si>
    <t>457-460</t>
  </si>
  <si>
    <t>458-459</t>
  </si>
  <si>
    <t>458-460</t>
  </si>
  <si>
    <t>460-461</t>
  </si>
  <si>
    <t>462-463</t>
  </si>
  <si>
    <t>462-464</t>
  </si>
  <si>
    <t>462-465</t>
  </si>
  <si>
    <t>463-464</t>
  </si>
  <si>
    <t>463-465</t>
  </si>
  <si>
    <t>463-468</t>
  </si>
  <si>
    <t>464-465</t>
  </si>
  <si>
    <t>464-466</t>
  </si>
  <si>
    <t>464-468</t>
  </si>
  <si>
    <t>464-469</t>
  </si>
  <si>
    <t>464-502</t>
  </si>
  <si>
    <t>464-505</t>
  </si>
  <si>
    <t>464-507</t>
  </si>
  <si>
    <t>464-508</t>
  </si>
  <si>
    <t>464-509</t>
  </si>
  <si>
    <t>464-510</t>
  </si>
  <si>
    <t>464-511</t>
  </si>
  <si>
    <t>464-512</t>
  </si>
  <si>
    <t>464-530</t>
  </si>
  <si>
    <t>464-977</t>
  </si>
  <si>
    <t>464-979</t>
  </si>
  <si>
    <t>464-980</t>
  </si>
  <si>
    <t>464-981</t>
  </si>
  <si>
    <t>464-982</t>
  </si>
  <si>
    <t>465-466</t>
  </si>
  <si>
    <t>465-468</t>
  </si>
  <si>
    <t>466-467</t>
  </si>
  <si>
    <t>466-468</t>
  </si>
  <si>
    <t>467-469</t>
  </si>
  <si>
    <t>467-512</t>
  </si>
  <si>
    <t>467-530</t>
  </si>
  <si>
    <t>468-469</t>
  </si>
  <si>
    <t>469-510</t>
  </si>
  <si>
    <t>469-511</t>
  </si>
  <si>
    <t>469-512</t>
  </si>
  <si>
    <t>469-516</t>
  </si>
  <si>
    <t>469-529</t>
  </si>
  <si>
    <t>469-530</t>
  </si>
  <si>
    <t>490-491</t>
  </si>
  <si>
    <t>490-500</t>
  </si>
  <si>
    <t>490-983</t>
  </si>
  <si>
    <t>490-984</t>
  </si>
  <si>
    <t>490-985</t>
  </si>
  <si>
    <t>490-986</t>
  </si>
  <si>
    <t>490-987</t>
  </si>
  <si>
    <t>490-988</t>
  </si>
  <si>
    <t>490-989</t>
  </si>
  <si>
    <t>491-492</t>
  </si>
  <si>
    <t>491-983</t>
  </si>
  <si>
    <t>491-984</t>
  </si>
  <si>
    <t>491-985</t>
  </si>
  <si>
    <t>491-986</t>
  </si>
  <si>
    <t>491-987</t>
  </si>
  <si>
    <t>491-988</t>
  </si>
  <si>
    <t>491-989</t>
  </si>
  <si>
    <t>492-493</t>
  </si>
  <si>
    <t>492-494</t>
  </si>
  <si>
    <t>492-979</t>
  </si>
  <si>
    <t>492-980</t>
  </si>
  <si>
    <t>492-981</t>
  </si>
  <si>
    <t>492-983</t>
  </si>
  <si>
    <t>492-984</t>
  </si>
  <si>
    <t>492-985</t>
  </si>
  <si>
    <t>492-986</t>
  </si>
  <si>
    <t>492-987</t>
  </si>
  <si>
    <t>492-988</t>
  </si>
  <si>
    <t>492-989</t>
  </si>
  <si>
    <t>493-494</t>
  </si>
  <si>
    <t>493-496</t>
  </si>
  <si>
    <t>493-497</t>
  </si>
  <si>
    <t>493-499</t>
  </si>
  <si>
    <t>493-510</t>
  </si>
  <si>
    <t>493-977</t>
  </si>
  <si>
    <t>493-979</t>
  </si>
  <si>
    <t>493-980</t>
  </si>
  <si>
    <t>493-981</t>
  </si>
  <si>
    <t>493-983</t>
  </si>
  <si>
    <t>493-986</t>
  </si>
  <si>
    <t>493-987</t>
  </si>
  <si>
    <t>493-988</t>
  </si>
  <si>
    <t>493-989</t>
  </si>
  <si>
    <t>494-496</t>
  </si>
  <si>
    <t>494-497</t>
  </si>
  <si>
    <t>494-979</t>
  </si>
  <si>
    <t>494-980</t>
  </si>
  <si>
    <t>494-981</t>
  </si>
  <si>
    <t>494-982</t>
  </si>
  <si>
    <t>494-983</t>
  </si>
  <si>
    <t>494-986</t>
  </si>
  <si>
    <t>494-987</t>
  </si>
  <si>
    <t>494-988</t>
  </si>
  <si>
    <t>494-989</t>
  </si>
  <si>
    <t>496-497</t>
  </si>
  <si>
    <t>496-499</t>
  </si>
  <si>
    <t>496-979</t>
  </si>
  <si>
    <t>496-980</t>
  </si>
  <si>
    <t>496-981</t>
  </si>
  <si>
    <t>496-982</t>
  </si>
  <si>
    <t>496-983</t>
  </si>
  <si>
    <t>496-986</t>
  </si>
  <si>
    <t>496-987</t>
  </si>
  <si>
    <t>496-988</t>
  </si>
  <si>
    <t>496-989</t>
  </si>
  <si>
    <t>497-499</t>
  </si>
  <si>
    <t>497-508</t>
  </si>
  <si>
    <t>499-509</t>
  </si>
  <si>
    <t>499-522</t>
  </si>
  <si>
    <t>499-523</t>
  </si>
  <si>
    <t>499-963</t>
  </si>
  <si>
    <t>499-964</t>
  </si>
  <si>
    <t>499-965</t>
  </si>
  <si>
    <t>499-970</t>
  </si>
  <si>
    <t>499-972</t>
  </si>
  <si>
    <t>499-974</t>
  </si>
  <si>
    <t>499-977</t>
  </si>
  <si>
    <t>499-979</t>
  </si>
  <si>
    <t>499-980</t>
  </si>
  <si>
    <t>499-981</t>
  </si>
  <si>
    <t>499-982</t>
  </si>
  <si>
    <t>499-983</t>
  </si>
  <si>
    <t>499-984</t>
  </si>
  <si>
    <t>499-985</t>
  </si>
  <si>
    <t>499-986</t>
  </si>
  <si>
    <t>499-987</t>
  </si>
  <si>
    <t>499-988</t>
  </si>
  <si>
    <t>499-989</t>
  </si>
  <si>
    <t>500-501</t>
  </si>
  <si>
    <t>500-502</t>
  </si>
  <si>
    <t>500-986</t>
  </si>
  <si>
    <t>500-987</t>
  </si>
  <si>
    <t>500-988</t>
  </si>
  <si>
    <t>500-989</t>
  </si>
  <si>
    <t>501-502</t>
  </si>
  <si>
    <t>501-504</t>
  </si>
  <si>
    <t>502-504</t>
  </si>
  <si>
    <t>502-512</t>
  </si>
  <si>
    <t>502-513</t>
  </si>
  <si>
    <t>502-515</t>
  </si>
  <si>
    <t>502-518</t>
  </si>
  <si>
    <t>504-505</t>
  </si>
  <si>
    <t>504-512</t>
  </si>
  <si>
    <t>505-506</t>
  </si>
  <si>
    <t>505-512</t>
  </si>
  <si>
    <t>505-513</t>
  </si>
  <si>
    <t>505-515</t>
  </si>
  <si>
    <t>505-518</t>
  </si>
  <si>
    <t>505-520</t>
  </si>
  <si>
    <t>506-507</t>
  </si>
  <si>
    <t>506-510</t>
  </si>
  <si>
    <t>506-511</t>
  </si>
  <si>
    <t>506-512</t>
  </si>
  <si>
    <t>506-513</t>
  </si>
  <si>
    <t>506-515</t>
  </si>
  <si>
    <t>506-516</t>
  </si>
  <si>
    <t>506-518</t>
  </si>
  <si>
    <t>506-520</t>
  </si>
  <si>
    <t>507-508</t>
  </si>
  <si>
    <t>507-509</t>
  </si>
  <si>
    <t>507-510</t>
  </si>
  <si>
    <t>507-511</t>
  </si>
  <si>
    <t>507-512</t>
  </si>
  <si>
    <t>507-513</t>
  </si>
  <si>
    <t>507-515</t>
  </si>
  <si>
    <t>507-516</t>
  </si>
  <si>
    <t>507-518</t>
  </si>
  <si>
    <t>507-520</t>
  </si>
  <si>
    <t>507-530</t>
  </si>
  <si>
    <t>508-509</t>
  </si>
  <si>
    <t>508-510</t>
  </si>
  <si>
    <t>508-512</t>
  </si>
  <si>
    <t>508-513</t>
  </si>
  <si>
    <t>508-515</t>
  </si>
  <si>
    <t>508-518</t>
  </si>
  <si>
    <t>508-531</t>
  </si>
  <si>
    <t>509-510</t>
  </si>
  <si>
    <t>509-511</t>
  </si>
  <si>
    <t>509-512</t>
  </si>
  <si>
    <t>509-513</t>
  </si>
  <si>
    <t>509-522</t>
  </si>
  <si>
    <t>509-531</t>
  </si>
  <si>
    <t>509-963</t>
  </si>
  <si>
    <t>509-964</t>
  </si>
  <si>
    <t>509-965</t>
  </si>
  <si>
    <t>509-970</t>
  </si>
  <si>
    <t>509-972</t>
  </si>
  <si>
    <t>509-974</t>
  </si>
  <si>
    <t>509-975</t>
  </si>
  <si>
    <t>509-976</t>
  </si>
  <si>
    <t>509-977</t>
  </si>
  <si>
    <t>509-979</t>
  </si>
  <si>
    <t>509-980</t>
  </si>
  <si>
    <t>509-981</t>
  </si>
  <si>
    <t>509-982</t>
  </si>
  <si>
    <t>509-983</t>
  </si>
  <si>
    <t>509-984</t>
  </si>
  <si>
    <t>509-985</t>
  </si>
  <si>
    <t>509-986</t>
  </si>
  <si>
    <t>509-987</t>
  </si>
  <si>
    <t>509-988</t>
  </si>
  <si>
    <t>509-989</t>
  </si>
  <si>
    <t>510-511</t>
  </si>
  <si>
    <t>510-512</t>
  </si>
  <si>
    <t>510-513</t>
  </si>
  <si>
    <t>510-515</t>
  </si>
  <si>
    <t>510-518</t>
  </si>
  <si>
    <t>510-530</t>
  </si>
  <si>
    <t>510-531</t>
  </si>
  <si>
    <t>510-533</t>
  </si>
  <si>
    <t>510-964</t>
  </si>
  <si>
    <t>510-965</t>
  </si>
  <si>
    <t>510-970</t>
  </si>
  <si>
    <t>510-972</t>
  </si>
  <si>
    <t>510-974</t>
  </si>
  <si>
    <t>510-975</t>
  </si>
  <si>
    <t>510-976</t>
  </si>
  <si>
    <t>510-977</t>
  </si>
  <si>
    <t>510-978</t>
  </si>
  <si>
    <t>510-979</t>
  </si>
  <si>
    <t>510-980</t>
  </si>
  <si>
    <t>510-981</t>
  </si>
  <si>
    <t>510-982</t>
  </si>
  <si>
    <t>510-983</t>
  </si>
  <si>
    <t>510-984</t>
  </si>
  <si>
    <t>510-985</t>
  </si>
  <si>
    <t>510-986</t>
  </si>
  <si>
    <t>510-987</t>
  </si>
  <si>
    <t>510-988</t>
  </si>
  <si>
    <t>510-989</t>
  </si>
  <si>
    <t>511-512</t>
  </si>
  <si>
    <t>511-513</t>
  </si>
  <si>
    <t>511-515</t>
  </si>
  <si>
    <t>511-516</t>
  </si>
  <si>
    <t>511-518</t>
  </si>
  <si>
    <t>511-519</t>
  </si>
  <si>
    <t>511-522</t>
  </si>
  <si>
    <t>511-530</t>
  </si>
  <si>
    <t>511-531</t>
  </si>
  <si>
    <t>511-533</t>
  </si>
  <si>
    <t>511-963</t>
  </si>
  <si>
    <t>511-964</t>
  </si>
  <si>
    <t>511-965</t>
  </si>
  <si>
    <t>511-970</t>
  </si>
  <si>
    <t>511-972</t>
  </si>
  <si>
    <t>511-974</t>
  </si>
  <si>
    <t>511-975</t>
  </si>
  <si>
    <t>511-976</t>
  </si>
  <si>
    <t>511-977</t>
  </si>
  <si>
    <t>511-978</t>
  </si>
  <si>
    <t>511-979</t>
  </si>
  <si>
    <t>511-980</t>
  </si>
  <si>
    <t>511-981</t>
  </si>
  <si>
    <t>511-982</t>
  </si>
  <si>
    <t>511-983</t>
  </si>
  <si>
    <t>511-984</t>
  </si>
  <si>
    <t>511-985</t>
  </si>
  <si>
    <t>511-986</t>
  </si>
  <si>
    <t>511-988</t>
  </si>
  <si>
    <t>511-989</t>
  </si>
  <si>
    <t>512-513</t>
  </si>
  <si>
    <t>512-514</t>
  </si>
  <si>
    <t>512-515</t>
  </si>
  <si>
    <t>512-516</t>
  </si>
  <si>
    <t>512-530</t>
  </si>
  <si>
    <t>512-531</t>
  </si>
  <si>
    <t>512-974</t>
  </si>
  <si>
    <t>512-975</t>
  </si>
  <si>
    <t>512-976</t>
  </si>
  <si>
    <t>512-977</t>
  </si>
  <si>
    <t>512-978</t>
  </si>
  <si>
    <t>512-983</t>
  </si>
  <si>
    <t>513-514</t>
  </si>
  <si>
    <t>513-516</t>
  </si>
  <si>
    <t>513-531</t>
  </si>
  <si>
    <t>513-532</t>
  </si>
  <si>
    <t>513-533</t>
  </si>
  <si>
    <t>513-534</t>
  </si>
  <si>
    <t>513-535</t>
  </si>
  <si>
    <t>513-541</t>
  </si>
  <si>
    <t>513-977</t>
  </si>
  <si>
    <t>513-978</t>
  </si>
  <si>
    <t>513-979</t>
  </si>
  <si>
    <t>513-980</t>
  </si>
  <si>
    <t>513-981</t>
  </si>
  <si>
    <t>514-515</t>
  </si>
  <si>
    <t>514-517</t>
  </si>
  <si>
    <t>514-530</t>
  </si>
  <si>
    <t>514-534</t>
  </si>
  <si>
    <t>514-535</t>
  </si>
  <si>
    <t>514-536</t>
  </si>
  <si>
    <t>514-537</t>
  </si>
  <si>
    <t>514-541</t>
  </si>
  <si>
    <t>514-978</t>
  </si>
  <si>
    <t>514-979</t>
  </si>
  <si>
    <t>514-980</t>
  </si>
  <si>
    <t>514-981</t>
  </si>
  <si>
    <t>515-516</t>
  </si>
  <si>
    <t>515-517</t>
  </si>
  <si>
    <t>515-518</t>
  </si>
  <si>
    <t>515-535</t>
  </si>
  <si>
    <t>515-536</t>
  </si>
  <si>
    <t>515-540</t>
  </si>
  <si>
    <t>515-541</t>
  </si>
  <si>
    <t>515-542</t>
  </si>
  <si>
    <t>515-551</t>
  </si>
  <si>
    <t>515-972</t>
  </si>
  <si>
    <t>515-978</t>
  </si>
  <si>
    <t>515-979</t>
  </si>
  <si>
    <t>515-980</t>
  </si>
  <si>
    <t>515-981</t>
  </si>
  <si>
    <t>515-982</t>
  </si>
  <si>
    <t>516-518</t>
  </si>
  <si>
    <t>516-519</t>
  </si>
  <si>
    <t>516-520</t>
  </si>
  <si>
    <t>516-522</t>
  </si>
  <si>
    <t>516-530</t>
  </si>
  <si>
    <t>516-531</t>
  </si>
  <si>
    <t>516-563</t>
  </si>
  <si>
    <t>516-963</t>
  </si>
  <si>
    <t>516-964</t>
  </si>
  <si>
    <t>516-965</t>
  </si>
  <si>
    <t>516-970</t>
  </si>
  <si>
    <t>516-972</t>
  </si>
  <si>
    <t>516-974</t>
  </si>
  <si>
    <t>516-975</t>
  </si>
  <si>
    <t>516-976</t>
  </si>
  <si>
    <t>516-977</t>
  </si>
  <si>
    <t>516-978</t>
  </si>
  <si>
    <t>516-979</t>
  </si>
  <si>
    <t>516-980</t>
  </si>
  <si>
    <t>516-981</t>
  </si>
  <si>
    <t>516-982</t>
  </si>
  <si>
    <t>516-983</t>
  </si>
  <si>
    <t>516-984</t>
  </si>
  <si>
    <t>516-985</t>
  </si>
  <si>
    <t>516-986</t>
  </si>
  <si>
    <t>516-989</t>
  </si>
  <si>
    <t>517-518</t>
  </si>
  <si>
    <t>517-519</t>
  </si>
  <si>
    <t>517-538</t>
  </si>
  <si>
    <t>517-541</t>
  </si>
  <si>
    <t>517-542</t>
  </si>
  <si>
    <t>517-543</t>
  </si>
  <si>
    <t>518-519</t>
  </si>
  <si>
    <t>518-520</t>
  </si>
  <si>
    <t>518-541</t>
  </si>
  <si>
    <t>518-542</t>
  </si>
  <si>
    <t>518-543</t>
  </si>
  <si>
    <t>518-972</t>
  </si>
  <si>
    <t>518-974</t>
  </si>
  <si>
    <t>518-975</t>
  </si>
  <si>
    <t>518-976</t>
  </si>
  <si>
    <t>518-977</t>
  </si>
  <si>
    <t>518-978</t>
  </si>
  <si>
    <t>519-520</t>
  </si>
  <si>
    <t>519-521</t>
  </si>
  <si>
    <t>519-522</t>
  </si>
  <si>
    <t>519-542</t>
  </si>
  <si>
    <t>519-543</t>
  </si>
  <si>
    <t>519-544</t>
  </si>
  <si>
    <t>519-545</t>
  </si>
  <si>
    <t>519-546</t>
  </si>
  <si>
    <t>519-563</t>
  </si>
  <si>
    <t>519-577</t>
  </si>
  <si>
    <t>520-521</t>
  </si>
  <si>
    <t>520-522</t>
  </si>
  <si>
    <t>520-530</t>
  </si>
  <si>
    <t>520-546</t>
  </si>
  <si>
    <t>520-547</t>
  </si>
  <si>
    <t>520-549</t>
  </si>
  <si>
    <t>520-555</t>
  </si>
  <si>
    <t>520-563</t>
  </si>
  <si>
    <t>520-964</t>
  </si>
  <si>
    <t>520-965</t>
  </si>
  <si>
    <t>520-972</t>
  </si>
  <si>
    <t>520-974</t>
  </si>
  <si>
    <t>520-975</t>
  </si>
  <si>
    <t>520-976</t>
  </si>
  <si>
    <t>520-977</t>
  </si>
  <si>
    <t>520-978</t>
  </si>
  <si>
    <t>520-979</t>
  </si>
  <si>
    <t>520-980</t>
  </si>
  <si>
    <t>520-981</t>
  </si>
  <si>
    <t>520-982</t>
  </si>
  <si>
    <t>520-983</t>
  </si>
  <si>
    <t>520-984</t>
  </si>
  <si>
    <t>520-985</t>
  </si>
  <si>
    <t>520-986</t>
  </si>
  <si>
    <t>520-989</t>
  </si>
  <si>
    <t>521-522</t>
  </si>
  <si>
    <t>521-543</t>
  </si>
  <si>
    <t>521-544</t>
  </si>
  <si>
    <t>521-545</t>
  </si>
  <si>
    <t>521-546</t>
  </si>
  <si>
    <t>521-547</t>
  </si>
  <si>
    <t>521-548</t>
  </si>
  <si>
    <t>521-552</t>
  </si>
  <si>
    <t>521-553</t>
  </si>
  <si>
    <t>521-554</t>
  </si>
  <si>
    <t>521-555</t>
  </si>
  <si>
    <t>521-559</t>
  </si>
  <si>
    <t>521-563</t>
  </si>
  <si>
    <t>521-972</t>
  </si>
  <si>
    <t>521-975</t>
  </si>
  <si>
    <t>521-976</t>
  </si>
  <si>
    <t>521-977</t>
  </si>
  <si>
    <t>521-978</t>
  </si>
  <si>
    <t>521-979</t>
  </si>
  <si>
    <t>521-980</t>
  </si>
  <si>
    <t>521-981</t>
  </si>
  <si>
    <t>522-547</t>
  </si>
  <si>
    <t>522-549</t>
  </si>
  <si>
    <t>522-550</t>
  </si>
  <si>
    <t>522-558</t>
  </si>
  <si>
    <t>522-559</t>
  </si>
  <si>
    <t>522-563</t>
  </si>
  <si>
    <t>522-564</t>
  </si>
  <si>
    <t>522-963</t>
  </si>
  <si>
    <t>522-964</t>
  </si>
  <si>
    <t>522-965</t>
  </si>
  <si>
    <t>522-972</t>
  </si>
  <si>
    <t>522-976</t>
  </si>
  <si>
    <t>522-977</t>
  </si>
  <si>
    <t>522-978</t>
  </si>
  <si>
    <t>522-979</t>
  </si>
  <si>
    <t>522-980</t>
  </si>
  <si>
    <t>522-981</t>
  </si>
  <si>
    <t>522-982</t>
  </si>
  <si>
    <t>522-983</t>
  </si>
  <si>
    <t>522-984</t>
  </si>
  <si>
    <t>522-985</t>
  </si>
  <si>
    <t>522-986</t>
  </si>
  <si>
    <t>523-550</t>
  </si>
  <si>
    <t>523-560</t>
  </si>
  <si>
    <t>523-561</t>
  </si>
  <si>
    <t>523-563</t>
  </si>
  <si>
    <t>523-564</t>
  </si>
  <si>
    <t>523-617</t>
  </si>
  <si>
    <t>523-963</t>
  </si>
  <si>
    <t>524-525</t>
  </si>
  <si>
    <t>524-526</t>
  </si>
  <si>
    <t>524-527</t>
  </si>
  <si>
    <t>524-532</t>
  </si>
  <si>
    <t>524-533</t>
  </si>
  <si>
    <t>524-534</t>
  </si>
  <si>
    <t>524-535</t>
  </si>
  <si>
    <t>525-526</t>
  </si>
  <si>
    <t>525-527</t>
  </si>
  <si>
    <t>526-527</t>
  </si>
  <si>
    <t>526-536</t>
  </si>
  <si>
    <t>526-537</t>
  </si>
  <si>
    <t>526-541</t>
  </si>
  <si>
    <t>527-536</t>
  </si>
  <si>
    <t>527-537</t>
  </si>
  <si>
    <t>527-541</t>
  </si>
  <si>
    <t>529-530</t>
  </si>
  <si>
    <t>529-531</t>
  </si>
  <si>
    <t>529-532</t>
  </si>
  <si>
    <t>530-531</t>
  </si>
  <si>
    <t>530-532</t>
  </si>
  <si>
    <t>530-977</t>
  </si>
  <si>
    <t>530-978</t>
  </si>
  <si>
    <t>530-979</t>
  </si>
  <si>
    <t>530-983</t>
  </si>
  <si>
    <t>530-984</t>
  </si>
  <si>
    <t>531-532</t>
  </si>
  <si>
    <t>531-533</t>
  </si>
  <si>
    <t>531-977</t>
  </si>
  <si>
    <t>531-978</t>
  </si>
  <si>
    <t>531-979</t>
  </si>
  <si>
    <t>531-980</t>
  </si>
  <si>
    <t>531-982</t>
  </si>
  <si>
    <t>532-533</t>
  </si>
  <si>
    <t>533-534</t>
  </si>
  <si>
    <t>534-535</t>
  </si>
  <si>
    <t>535-536</t>
  </si>
  <si>
    <t>535-541</t>
  </si>
  <si>
    <t>536-537</t>
  </si>
  <si>
    <t>536-541</t>
  </si>
  <si>
    <t>537-538</t>
  </si>
  <si>
    <t>537-541</t>
  </si>
  <si>
    <t>537-542</t>
  </si>
  <si>
    <t>537-551</t>
  </si>
  <si>
    <t>538-539</t>
  </si>
  <si>
    <t>538-542</t>
  </si>
  <si>
    <t>538-543</t>
  </si>
  <si>
    <t>538-551</t>
  </si>
  <si>
    <t>538-552</t>
  </si>
  <si>
    <t>539-540</t>
  </si>
  <si>
    <t>539-551</t>
  </si>
  <si>
    <t>539-552</t>
  </si>
  <si>
    <t>540-551</t>
  </si>
  <si>
    <t>540-552</t>
  </si>
  <si>
    <t>541-542</t>
  </si>
  <si>
    <t>541-551</t>
  </si>
  <si>
    <t>542-543</t>
  </si>
  <si>
    <t>542-544</t>
  </si>
  <si>
    <t>542-551</t>
  </si>
  <si>
    <t>542-552</t>
  </si>
  <si>
    <t>542-553</t>
  </si>
  <si>
    <t>542-554</t>
  </si>
  <si>
    <t>543-544</t>
  </si>
  <si>
    <t>543-545</t>
  </si>
  <si>
    <t>543-551</t>
  </si>
  <si>
    <t>543-552</t>
  </si>
  <si>
    <t>544-545</t>
  </si>
  <si>
    <t>544-551</t>
  </si>
  <si>
    <t>544-552</t>
  </si>
  <si>
    <t>544-553</t>
  </si>
  <si>
    <t>544-554</t>
  </si>
  <si>
    <t>544-568</t>
  </si>
  <si>
    <t>545-546</t>
  </si>
  <si>
    <t>545-547</t>
  </si>
  <si>
    <t>545-551</t>
  </si>
  <si>
    <t>545-552</t>
  </si>
  <si>
    <t>545-553</t>
  </si>
  <si>
    <t>545-554</t>
  </si>
  <si>
    <t>545-555</t>
  </si>
  <si>
    <t>545-556</t>
  </si>
  <si>
    <t>545-568</t>
  </si>
  <si>
    <t>545-577</t>
  </si>
  <si>
    <t>545-972</t>
  </si>
  <si>
    <t>546-547</t>
  </si>
  <si>
    <t>546-548</t>
  </si>
  <si>
    <t>546-553</t>
  </si>
  <si>
    <t>546-555</t>
  </si>
  <si>
    <t>546-556</t>
  </si>
  <si>
    <t>546-557</t>
  </si>
  <si>
    <t>546-559</t>
  </si>
  <si>
    <t>546-567</t>
  </si>
  <si>
    <t>546-568</t>
  </si>
  <si>
    <t>546-577</t>
  </si>
  <si>
    <t>547-548</t>
  </si>
  <si>
    <t>547-549</t>
  </si>
  <si>
    <t>547-556</t>
  </si>
  <si>
    <t>547-557</t>
  </si>
  <si>
    <t>547-559</t>
  </si>
  <si>
    <t>547-563</t>
  </si>
  <si>
    <t>547-972</t>
  </si>
  <si>
    <t>547-977</t>
  </si>
  <si>
    <t>547-978</t>
  </si>
  <si>
    <t>547-979</t>
  </si>
  <si>
    <t>547-980</t>
  </si>
  <si>
    <t>547-981</t>
  </si>
  <si>
    <t>547-982</t>
  </si>
  <si>
    <t>547-983</t>
  </si>
  <si>
    <t>547-984</t>
  </si>
  <si>
    <t>547-985</t>
  </si>
  <si>
    <t>548-549</t>
  </si>
  <si>
    <t>548-556</t>
  </si>
  <si>
    <t>548-557</t>
  </si>
  <si>
    <t>548-558</t>
  </si>
  <si>
    <t>548-559</t>
  </si>
  <si>
    <t>548-560</t>
  </si>
  <si>
    <t>548-562</t>
  </si>
  <si>
    <t>548-563</t>
  </si>
  <si>
    <t>549-550</t>
  </si>
  <si>
    <t>549-557</t>
  </si>
  <si>
    <t>549-559</t>
  </si>
  <si>
    <t>549-560</t>
  </si>
  <si>
    <t>549-561</t>
  </si>
  <si>
    <t>549-562</t>
  </si>
  <si>
    <t>549-563</t>
  </si>
  <si>
    <t>549-564</t>
  </si>
  <si>
    <t>549-963</t>
  </si>
  <si>
    <t>550-559</t>
  </si>
  <si>
    <t>550-561</t>
  </si>
  <si>
    <t>550-562</t>
  </si>
  <si>
    <t>550-564</t>
  </si>
  <si>
    <t>550-947</t>
  </si>
  <si>
    <t>550-948</t>
  </si>
  <si>
    <t>550-950</t>
  </si>
  <si>
    <t>550-951</t>
  </si>
  <si>
    <t>550-963</t>
  </si>
  <si>
    <t>551-552</t>
  </si>
  <si>
    <t>551-553</t>
  </si>
  <si>
    <t>551-554</t>
  </si>
  <si>
    <t>552-553</t>
  </si>
  <si>
    <t>552-554</t>
  </si>
  <si>
    <t>553-554</t>
  </si>
  <si>
    <t>553-555</t>
  </si>
  <si>
    <t>553-556</t>
  </si>
  <si>
    <t>553-568</t>
  </si>
  <si>
    <t>553-577</t>
  </si>
  <si>
    <t>555-556</t>
  </si>
  <si>
    <t>555-568</t>
  </si>
  <si>
    <t>555-577</t>
  </si>
  <si>
    <t>555-578</t>
  </si>
  <si>
    <t>556-557</t>
  </si>
  <si>
    <t>556-563</t>
  </si>
  <si>
    <t>556-567</t>
  </si>
  <si>
    <t>556-568</t>
  </si>
  <si>
    <t>556-569</t>
  </si>
  <si>
    <t>556-577</t>
  </si>
  <si>
    <t>557-558</t>
  </si>
  <si>
    <t>557-559</t>
  </si>
  <si>
    <t>557-567</t>
  </si>
  <si>
    <t>557-568</t>
  </si>
  <si>
    <t>557-569</t>
  </si>
  <si>
    <t>558-559</t>
  </si>
  <si>
    <t>558-560</t>
  </si>
  <si>
    <t>558-567</t>
  </si>
  <si>
    <t>558-568</t>
  </si>
  <si>
    <t>558-569</t>
  </si>
  <si>
    <t>558-570</t>
  </si>
  <si>
    <t>558-585</t>
  </si>
  <si>
    <t>558-586</t>
  </si>
  <si>
    <t>559-560</t>
  </si>
  <si>
    <t>559-563</t>
  </si>
  <si>
    <t>559-570</t>
  </si>
  <si>
    <t>560-561</t>
  </si>
  <si>
    <t>560-563</t>
  </si>
  <si>
    <t>560-567</t>
  </si>
  <si>
    <t>560-569</t>
  </si>
  <si>
    <t>560-570</t>
  </si>
  <si>
    <t>560-585</t>
  </si>
  <si>
    <t>560-586</t>
  </si>
  <si>
    <t>560-963</t>
  </si>
  <si>
    <t>561-562</t>
  </si>
  <si>
    <t>561-564</t>
  </si>
  <si>
    <t>561-569</t>
  </si>
  <si>
    <t>561-570</t>
  </si>
  <si>
    <t>561-585</t>
  </si>
  <si>
    <t>561-586</t>
  </si>
  <si>
    <t>561-587</t>
  </si>
  <si>
    <t>561-588</t>
  </si>
  <si>
    <t>562-564</t>
  </si>
  <si>
    <t>562-586</t>
  </si>
  <si>
    <t>562-587</t>
  </si>
  <si>
    <t>562-588</t>
  </si>
  <si>
    <t>562-590</t>
  </si>
  <si>
    <t>562-591</t>
  </si>
  <si>
    <t>562-592</t>
  </si>
  <si>
    <t>562-617</t>
  </si>
  <si>
    <t>562-627</t>
  </si>
  <si>
    <t>562-947</t>
  </si>
  <si>
    <t>562-948</t>
  </si>
  <si>
    <t>562-950</t>
  </si>
  <si>
    <t>562-951</t>
  </si>
  <si>
    <t>562-952</t>
  </si>
  <si>
    <t>562-962</t>
  </si>
  <si>
    <t>563-564</t>
  </si>
  <si>
    <t>563-963</t>
  </si>
  <si>
    <t>563-972</t>
  </si>
  <si>
    <t>564-963</t>
  </si>
  <si>
    <t>564-964</t>
  </si>
  <si>
    <t>564-965</t>
  </si>
  <si>
    <t>566-567</t>
  </si>
  <si>
    <t>566-568</t>
  </si>
  <si>
    <t>566-571</t>
  </si>
  <si>
    <t>566-577</t>
  </si>
  <si>
    <t>566-578</t>
  </si>
  <si>
    <t>566-579</t>
  </si>
  <si>
    <t>566-581</t>
  </si>
  <si>
    <t>567-568</t>
  </si>
  <si>
    <t>567-569</t>
  </si>
  <si>
    <t>567-571</t>
  </si>
  <si>
    <t>567-577</t>
  </si>
  <si>
    <t>567-579</t>
  </si>
  <si>
    <t>567-581</t>
  </si>
  <si>
    <t>568-569</t>
  </si>
  <si>
    <t>568-571</t>
  </si>
  <si>
    <t>568-577</t>
  </si>
  <si>
    <t>568-585</t>
  </si>
  <si>
    <t>569-570</t>
  </si>
  <si>
    <t>569-571</t>
  </si>
  <si>
    <t>569-583</t>
  </si>
  <si>
    <t>570-571</t>
  </si>
  <si>
    <t>570-582</t>
  </si>
  <si>
    <t>570-583</t>
  </si>
  <si>
    <t>570-585</t>
  </si>
  <si>
    <t>571-577</t>
  </si>
  <si>
    <t>571-579</t>
  </si>
  <si>
    <t>577-578</t>
  </si>
  <si>
    <t>578-579</t>
  </si>
  <si>
    <t>578-580</t>
  </si>
  <si>
    <t>579-580</t>
  </si>
  <si>
    <t>579-581</t>
  </si>
  <si>
    <t>580-581</t>
  </si>
  <si>
    <t>580-582</t>
  </si>
  <si>
    <t>581-582</t>
  </si>
  <si>
    <t>582-583</t>
  </si>
  <si>
    <t>583-584</t>
  </si>
  <si>
    <t>584-585</t>
  </si>
  <si>
    <t>585-586</t>
  </si>
  <si>
    <t>586-587</t>
  </si>
  <si>
    <t>586-588</t>
  </si>
  <si>
    <t>587-588</t>
  </si>
  <si>
    <t>587-589</t>
  </si>
  <si>
    <t>587-590</t>
  </si>
  <si>
    <t>587-948</t>
  </si>
  <si>
    <t>587-950</t>
  </si>
  <si>
    <t>587-962</t>
  </si>
  <si>
    <t>588-589</t>
  </si>
  <si>
    <t>588-590</t>
  </si>
  <si>
    <t>589-590</t>
  </si>
  <si>
    <t>590-591</t>
  </si>
  <si>
    <t>591-592</t>
  </si>
  <si>
    <t>591-617</t>
  </si>
  <si>
    <t>591-627</t>
  </si>
  <si>
    <t>591-947</t>
  </si>
  <si>
    <t>591-948</t>
  </si>
  <si>
    <t>591-950</t>
  </si>
  <si>
    <t>591-951</t>
  </si>
  <si>
    <t>591-952</t>
  </si>
  <si>
    <t>591-962</t>
  </si>
  <si>
    <t>592-617</t>
  </si>
  <si>
    <t>592-627</t>
  </si>
  <si>
    <t>592-947</t>
  </si>
  <si>
    <t>592-948</t>
  </si>
  <si>
    <t>592-950</t>
  </si>
  <si>
    <t>592-951</t>
  </si>
  <si>
    <t>592-952</t>
  </si>
  <si>
    <t>592-962</t>
  </si>
  <si>
    <t>617-624</t>
  </si>
  <si>
    <t>617-627</t>
  </si>
  <si>
    <t>617-637</t>
  </si>
  <si>
    <t>617-952</t>
  </si>
  <si>
    <t>617-962</t>
  </si>
  <si>
    <t>619-620</t>
  </si>
  <si>
    <t>619-621</t>
  </si>
  <si>
    <t>619-624</t>
  </si>
  <si>
    <t>619-626</t>
  </si>
  <si>
    <t>620-621</t>
  </si>
  <si>
    <t>620-624</t>
  </si>
  <si>
    <t>620-626</t>
  </si>
  <si>
    <t>620-631</t>
  </si>
  <si>
    <t>621-624</t>
  </si>
  <si>
    <t>621-626</t>
  </si>
  <si>
    <t>624-626</t>
  </si>
  <si>
    <t>624-627</t>
  </si>
  <si>
    <t>624-631</t>
  </si>
  <si>
    <t>624-948</t>
  </si>
  <si>
    <t>626-627</t>
  </si>
  <si>
    <t>626-631</t>
  </si>
  <si>
    <t>626-637</t>
  </si>
  <si>
    <t>627-629</t>
  </si>
  <si>
    <t>627-631</t>
  </si>
  <si>
    <t>627-633</t>
  </si>
  <si>
    <t>627-639</t>
  </si>
  <si>
    <t>627-948</t>
  </si>
  <si>
    <t>629-633</t>
  </si>
  <si>
    <t>629-636</t>
  </si>
  <si>
    <t>629-946</t>
  </si>
  <si>
    <t>629-948</t>
  </si>
  <si>
    <t>629-950</t>
  </si>
  <si>
    <t>631-635</t>
  </si>
  <si>
    <t>633-637</t>
  </si>
  <si>
    <t>633-639</t>
  </si>
  <si>
    <t>635-641</t>
  </si>
  <si>
    <t>636-637</t>
  </si>
  <si>
    <t>636-944</t>
  </si>
  <si>
    <t>636-945</t>
  </si>
  <si>
    <t>636-946</t>
  </si>
  <si>
    <t>636-948</t>
  </si>
  <si>
    <t>636-950</t>
  </si>
  <si>
    <t>637-639</t>
  </si>
  <si>
    <t>637-642</t>
  </si>
  <si>
    <t>637-644</t>
  </si>
  <si>
    <t>637-647</t>
  </si>
  <si>
    <t>639-642</t>
  </si>
  <si>
    <t>639-644</t>
  </si>
  <si>
    <t>639-670</t>
  </si>
  <si>
    <t>639-944</t>
  </si>
  <si>
    <t>641-644</t>
  </si>
  <si>
    <t>641-645</t>
  </si>
  <si>
    <t>641-647</t>
  </si>
  <si>
    <t>642-644</t>
  </si>
  <si>
    <t>642-647</t>
  </si>
  <si>
    <t>642-665</t>
  </si>
  <si>
    <t>642-670</t>
  </si>
  <si>
    <t>644-645</t>
  </si>
  <si>
    <t>644-647</t>
  </si>
  <si>
    <t>644-648</t>
  </si>
  <si>
    <t>645-647</t>
  </si>
  <si>
    <t>645-648</t>
  </si>
  <si>
    <t>647-648</t>
  </si>
  <si>
    <t>647-664</t>
  </si>
  <si>
    <t>647-665</t>
  </si>
  <si>
    <t>647-670</t>
  </si>
  <si>
    <t>647-938</t>
  </si>
  <si>
    <t>647-944</t>
  </si>
  <si>
    <t>648-649</t>
  </si>
  <si>
    <t>648-650</t>
  </si>
  <si>
    <t>648-652</t>
  </si>
  <si>
    <t>648-655</t>
  </si>
  <si>
    <t>648-656</t>
  </si>
  <si>
    <t>648-657</t>
  </si>
  <si>
    <t>648-664</t>
  </si>
  <si>
    <t>648-665</t>
  </si>
  <si>
    <t>648-671</t>
  </si>
  <si>
    <t>648-683</t>
  </si>
  <si>
    <t>649-650</t>
  </si>
  <si>
    <t>649-656</t>
  </si>
  <si>
    <t>649-657</t>
  </si>
  <si>
    <t>650-652</t>
  </si>
  <si>
    <t>650-654</t>
  </si>
  <si>
    <t>650-655</t>
  </si>
  <si>
    <t>650-656</t>
  </si>
  <si>
    <t>650-657</t>
  </si>
  <si>
    <t>650-659</t>
  </si>
  <si>
    <t>650-664</t>
  </si>
  <si>
    <t>652-655</t>
  </si>
  <si>
    <t>652-656</t>
  </si>
  <si>
    <t>652-659</t>
  </si>
  <si>
    <t>652-661</t>
  </si>
  <si>
    <t>652-662</t>
  </si>
  <si>
    <t>652-664</t>
  </si>
  <si>
    <t>653-654</t>
  </si>
  <si>
    <t>653-655</t>
  </si>
  <si>
    <t>654-655</t>
  </si>
  <si>
    <t>654-659</t>
  </si>
  <si>
    <t>655-656</t>
  </si>
  <si>
    <t>655-659</t>
  </si>
  <si>
    <t>655-661</t>
  </si>
  <si>
    <t>655-662</t>
  </si>
  <si>
    <t>655-664</t>
  </si>
  <si>
    <t>656-657</t>
  </si>
  <si>
    <t>656-659</t>
  </si>
  <si>
    <t>656-661</t>
  </si>
  <si>
    <t>656-662</t>
  </si>
  <si>
    <t>656-664</t>
  </si>
  <si>
    <t>656-665</t>
  </si>
  <si>
    <t>656-667</t>
  </si>
  <si>
    <t>657-661</t>
  </si>
  <si>
    <t>657-664</t>
  </si>
  <si>
    <t>657-665</t>
  </si>
  <si>
    <t>657-667</t>
  </si>
  <si>
    <t>657-678</t>
  </si>
  <si>
    <t>659-661</t>
  </si>
  <si>
    <t>659-662</t>
  </si>
  <si>
    <t>659-664</t>
  </si>
  <si>
    <t>661-662</t>
  </si>
  <si>
    <t>661-664</t>
  </si>
  <si>
    <t>661-667</t>
  </si>
  <si>
    <t>661-668</t>
  </si>
  <si>
    <t>661-671</t>
  </si>
  <si>
    <t>661-686</t>
  </si>
  <si>
    <t>662-664</t>
  </si>
  <si>
    <t>662-667</t>
  </si>
  <si>
    <t>662-668</t>
  </si>
  <si>
    <t>662-671</t>
  </si>
  <si>
    <t>662-672</t>
  </si>
  <si>
    <t>664-665</t>
  </si>
  <si>
    <t>664-667</t>
  </si>
  <si>
    <t>664-671</t>
  </si>
  <si>
    <t>664-672</t>
  </si>
  <si>
    <t>664-675</t>
  </si>
  <si>
    <t>664-678</t>
  </si>
  <si>
    <t>664-680</t>
  </si>
  <si>
    <t>664-686</t>
  </si>
  <si>
    <t>664-696</t>
  </si>
  <si>
    <t>664-740</t>
  </si>
  <si>
    <t>664-938</t>
  </si>
  <si>
    <t>664-944</t>
  </si>
  <si>
    <t>665-670</t>
  </si>
  <si>
    <t>665-671</t>
  </si>
  <si>
    <t>665-686</t>
  </si>
  <si>
    <t>665-944</t>
  </si>
  <si>
    <t>667-668</t>
  </si>
  <si>
    <t>667-671</t>
  </si>
  <si>
    <t>667-672</t>
  </si>
  <si>
    <t>667-678</t>
  </si>
  <si>
    <t>667-683</t>
  </si>
  <si>
    <t>668-672</t>
  </si>
  <si>
    <t>668-674</t>
  </si>
  <si>
    <t>670-671</t>
  </si>
  <si>
    <t>670-683</t>
  </si>
  <si>
    <t>670-686</t>
  </si>
  <si>
    <t>670-696</t>
  </si>
  <si>
    <t>670-709</t>
  </si>
  <si>
    <t>670-716</t>
  </si>
  <si>
    <t>670-740</t>
  </si>
  <si>
    <t>670-936</t>
  </si>
  <si>
    <t>670-937</t>
  </si>
  <si>
    <t>670-938</t>
  </si>
  <si>
    <t>670-944</t>
  </si>
  <si>
    <t>671-672</t>
  </si>
  <si>
    <t>671-675</t>
  </si>
  <si>
    <t>671-678</t>
  </si>
  <si>
    <t>671-680</t>
  </si>
  <si>
    <t>671-683</t>
  </si>
  <si>
    <t>671-686</t>
  </si>
  <si>
    <t>671-696</t>
  </si>
  <si>
    <t>671-740</t>
  </si>
  <si>
    <t>672-674</t>
  </si>
  <si>
    <t>672-675</t>
  </si>
  <si>
    <t>672-677</t>
  </si>
  <si>
    <t>672-678</t>
  </si>
  <si>
    <t>672-683</t>
  </si>
  <si>
    <t>674-675</t>
  </si>
  <si>
    <t>674-677</t>
  </si>
  <si>
    <t>674-678</t>
  </si>
  <si>
    <t>675-677</t>
  </si>
  <si>
    <t>675-678</t>
  </si>
  <si>
    <t>677-678</t>
  </si>
  <si>
    <t>677-680</t>
  </si>
  <si>
    <t>677-681</t>
  </si>
  <si>
    <t>677-685</t>
  </si>
  <si>
    <t>677-686</t>
  </si>
  <si>
    <t>678-680</t>
  </si>
  <si>
    <t>678-681</t>
  </si>
  <si>
    <t>678-683</t>
  </si>
  <si>
    <t>680-681</t>
  </si>
  <si>
    <t>680-683</t>
  </si>
  <si>
    <t>680-685</t>
  </si>
  <si>
    <t>680-686</t>
  </si>
  <si>
    <t>681-685</t>
  </si>
  <si>
    <t>681-686</t>
  </si>
  <si>
    <t>681-687</t>
  </si>
  <si>
    <t>683-686</t>
  </si>
  <si>
    <t>683-690</t>
  </si>
  <si>
    <t>683-696</t>
  </si>
  <si>
    <t>683-709</t>
  </si>
  <si>
    <t>683-716</t>
  </si>
  <si>
    <t>683-720</t>
  </si>
  <si>
    <t>683-740</t>
  </si>
  <si>
    <t>685-686</t>
  </si>
  <si>
    <t>685-687</t>
  </si>
  <si>
    <t>685-689</t>
  </si>
  <si>
    <t>685-690</t>
  </si>
  <si>
    <t>685-692</t>
  </si>
  <si>
    <t>686-689</t>
  </si>
  <si>
    <t>686-690</t>
  </si>
  <si>
    <t>686-696</t>
  </si>
  <si>
    <t>686-936</t>
  </si>
  <si>
    <t>686-937</t>
  </si>
  <si>
    <t>687-692</t>
  </si>
  <si>
    <t>689-690</t>
  </si>
  <si>
    <t>689-692</t>
  </si>
  <si>
    <t>689-693</t>
  </si>
  <si>
    <t>689-697</t>
  </si>
  <si>
    <t>690-692</t>
  </si>
  <si>
    <t>690-693</t>
  </si>
  <si>
    <t>690-696</t>
  </si>
  <si>
    <t>690-697</t>
  </si>
  <si>
    <t>692-693</t>
  </si>
  <si>
    <t>692-696</t>
  </si>
  <si>
    <t>692-697</t>
  </si>
  <si>
    <t>693-695</t>
  </si>
  <si>
    <t>693-696</t>
  </si>
  <si>
    <t>693-697</t>
  </si>
  <si>
    <t>693-698</t>
  </si>
  <si>
    <t>693-699</t>
  </si>
  <si>
    <t>695-697</t>
  </si>
  <si>
    <t>695-698</t>
  </si>
  <si>
    <t>695-699</t>
  </si>
  <si>
    <t>696-697</t>
  </si>
  <si>
    <t>696-698</t>
  </si>
  <si>
    <t>696-700</t>
  </si>
  <si>
    <t>696-702</t>
  </si>
  <si>
    <t>696-704</t>
  </si>
  <si>
    <t>696-705</t>
  </si>
  <si>
    <t>696-709</t>
  </si>
  <si>
    <t>696-934</t>
  </si>
  <si>
    <t>696-936</t>
  </si>
  <si>
    <t>696-937</t>
  </si>
  <si>
    <t>696-938</t>
  </si>
  <si>
    <t>697-698</t>
  </si>
  <si>
    <t>697-699</t>
  </si>
  <si>
    <t>697-700</t>
  </si>
  <si>
    <t>697-702</t>
  </si>
  <si>
    <t>697-704</t>
  </si>
  <si>
    <t>697-705</t>
  </si>
  <si>
    <t>698-699</t>
  </si>
  <si>
    <t>698-700</t>
  </si>
  <si>
    <t>698-702</t>
  </si>
  <si>
    <t>698-704</t>
  </si>
  <si>
    <t>698-705</t>
  </si>
  <si>
    <t>699-702</t>
  </si>
  <si>
    <t>699-704</t>
  </si>
  <si>
    <t>699-705</t>
  </si>
  <si>
    <t>700-702</t>
  </si>
  <si>
    <t>700-704</t>
  </si>
  <si>
    <t>700-705</t>
  </si>
  <si>
    <t>700-709</t>
  </si>
  <si>
    <t>700-710</t>
  </si>
  <si>
    <t>700-712</t>
  </si>
  <si>
    <t>702-704</t>
  </si>
  <si>
    <t>702-705</t>
  </si>
  <si>
    <t>702-706</t>
  </si>
  <si>
    <t>704-705</t>
  </si>
  <si>
    <t>704-706</t>
  </si>
  <si>
    <t>705-706</t>
  </si>
  <si>
    <t>705-707</t>
  </si>
  <si>
    <t>705-708</t>
  </si>
  <si>
    <t>707-708</t>
  </si>
  <si>
    <t>709-710</t>
  </si>
  <si>
    <t>709-712</t>
  </si>
  <si>
    <t>709-713</t>
  </si>
  <si>
    <t>709-716</t>
  </si>
  <si>
    <t>709-718</t>
  </si>
  <si>
    <t>709-740</t>
  </si>
  <si>
    <t>709-934</t>
  </si>
  <si>
    <t>709-936</t>
  </si>
  <si>
    <t>709-937</t>
  </si>
  <si>
    <t>709-938</t>
  </si>
  <si>
    <t>710-712</t>
  </si>
  <si>
    <t>712-713</t>
  </si>
  <si>
    <t>712-715</t>
  </si>
  <si>
    <t>713-715</t>
  </si>
  <si>
    <t>713-716</t>
  </si>
  <si>
    <t>713-717</t>
  </si>
  <si>
    <t>713-718</t>
  </si>
  <si>
    <t>715-716</t>
  </si>
  <si>
    <t>715-717</t>
  </si>
  <si>
    <t>715-720</t>
  </si>
  <si>
    <t>716-717</t>
  </si>
  <si>
    <t>716-718</t>
  </si>
  <si>
    <t>716-722</t>
  </si>
  <si>
    <t>716-723</t>
  </si>
  <si>
    <t>716-724</t>
  </si>
  <si>
    <t>716-740</t>
  </si>
  <si>
    <t>716-934</t>
  </si>
  <si>
    <t>716-936</t>
  </si>
  <si>
    <t>717-718</t>
  </si>
  <si>
    <t>717-720</t>
  </si>
  <si>
    <t>717-722</t>
  </si>
  <si>
    <t>717-723</t>
  </si>
  <si>
    <t>717-724</t>
  </si>
  <si>
    <t>718-720</t>
  </si>
  <si>
    <t>718-722</t>
  </si>
  <si>
    <t>718-723</t>
  </si>
  <si>
    <t>718-724</t>
  </si>
  <si>
    <t>720-722</t>
  </si>
  <si>
    <t>720-723</t>
  </si>
  <si>
    <t>720-724</t>
  </si>
  <si>
    <t>720-740</t>
  </si>
  <si>
    <t>722-723</t>
  </si>
  <si>
    <t>722-724</t>
  </si>
  <si>
    <t>722-726</t>
  </si>
  <si>
    <t>722-727</t>
  </si>
  <si>
    <t>722-728</t>
  </si>
  <si>
    <t>722-735</t>
  </si>
  <si>
    <t>723-724</t>
  </si>
  <si>
    <t>723-726</t>
  </si>
  <si>
    <t>723-727</t>
  </si>
  <si>
    <t>723-728</t>
  </si>
  <si>
    <t>723-735</t>
  </si>
  <si>
    <t>724-726</t>
  </si>
  <si>
    <t>724-727</t>
  </si>
  <si>
    <t>724-734</t>
  </si>
  <si>
    <t>724-735</t>
  </si>
  <si>
    <t>724-738</t>
  </si>
  <si>
    <t>724-740</t>
  </si>
  <si>
    <t>724-741</t>
  </si>
  <si>
    <t>724-934</t>
  </si>
  <si>
    <t>724-936</t>
  </si>
  <si>
    <t>724-937</t>
  </si>
  <si>
    <t>724-938</t>
  </si>
  <si>
    <t>724-944</t>
  </si>
  <si>
    <t>726-727</t>
  </si>
  <si>
    <t>726-728</t>
  </si>
  <si>
    <t>726-733</t>
  </si>
  <si>
    <t>726-735</t>
  </si>
  <si>
    <t>726-740</t>
  </si>
  <si>
    <t>727-728</t>
  </si>
  <si>
    <t>727-729</t>
  </si>
  <si>
    <t>727-730</t>
  </si>
  <si>
    <t>727-731</t>
  </si>
  <si>
    <t>727-732</t>
  </si>
  <si>
    <t>727-733</t>
  </si>
  <si>
    <t>727-734</t>
  </si>
  <si>
    <t>727-735</t>
  </si>
  <si>
    <t>727-737</t>
  </si>
  <si>
    <t>727-738</t>
  </si>
  <si>
    <t>727-740</t>
  </si>
  <si>
    <t>728-729</t>
  </si>
  <si>
    <t>728-730</t>
  </si>
  <si>
    <t>728-733</t>
  </si>
  <si>
    <t>728-734</t>
  </si>
  <si>
    <t>729-730</t>
  </si>
  <si>
    <t>729-733</t>
  </si>
  <si>
    <t>730-731</t>
  </si>
  <si>
    <t>730-732</t>
  </si>
  <si>
    <t>730-733</t>
  </si>
  <si>
    <t>731-732</t>
  </si>
  <si>
    <t>731-733</t>
  </si>
  <si>
    <t>731-734</t>
  </si>
  <si>
    <t>732-733</t>
  </si>
  <si>
    <t>732-734</t>
  </si>
  <si>
    <t>733-734</t>
  </si>
  <si>
    <t>733-735</t>
  </si>
  <si>
    <t>734-735</t>
  </si>
  <si>
    <t>734-737</t>
  </si>
  <si>
    <t>734-738</t>
  </si>
  <si>
    <t>735-737</t>
  </si>
  <si>
    <t>735-738</t>
  </si>
  <si>
    <t>735-740</t>
  </si>
  <si>
    <t>735-741</t>
  </si>
  <si>
    <t>737-738</t>
  </si>
  <si>
    <t>738-740</t>
  </si>
  <si>
    <t>738-741</t>
  </si>
  <si>
    <t>740-741</t>
  </si>
  <si>
    <t>740-934</t>
  </si>
  <si>
    <t>740-936</t>
  </si>
  <si>
    <t>936-937</t>
  </si>
  <si>
    <t>937-938</t>
  </si>
  <si>
    <t>937-944</t>
  </si>
  <si>
    <t>938-944</t>
  </si>
  <si>
    <t>938-945</t>
  </si>
  <si>
    <t>942-943</t>
  </si>
  <si>
    <t>942-953</t>
  </si>
  <si>
    <t>942-954</t>
  </si>
  <si>
    <t>943-944</t>
  </si>
  <si>
    <t>943-945</t>
  </si>
  <si>
    <t>944-945</t>
  </si>
  <si>
    <t>944-946</t>
  </si>
  <si>
    <t>945-946</t>
  </si>
  <si>
    <t>946-947</t>
  </si>
  <si>
    <t>946-948</t>
  </si>
  <si>
    <t>947-948</t>
  </si>
  <si>
    <t>947-950</t>
  </si>
  <si>
    <t>947-962</t>
  </si>
  <si>
    <t>948-950</t>
  </si>
  <si>
    <t>948-952</t>
  </si>
  <si>
    <t>948-962</t>
  </si>
  <si>
    <t>950-951</t>
  </si>
  <si>
    <t>950-962</t>
  </si>
  <si>
    <t>951-952</t>
  </si>
  <si>
    <t>951-962</t>
  </si>
  <si>
    <t>952-953</t>
  </si>
  <si>
    <t>952-961</t>
  </si>
  <si>
    <t>952-962</t>
  </si>
  <si>
    <t>953-954</t>
  </si>
  <si>
    <t>954-955</t>
  </si>
  <si>
    <t>954-956</t>
  </si>
  <si>
    <t>955-956</t>
  </si>
  <si>
    <t>955-965</t>
  </si>
  <si>
    <t>955-966</t>
  </si>
  <si>
    <t>955-972</t>
  </si>
  <si>
    <t>956-967</t>
  </si>
  <si>
    <t>959-960</t>
  </si>
  <si>
    <t>959-965</t>
  </si>
  <si>
    <t>959-966</t>
  </si>
  <si>
    <t>960-961</t>
  </si>
  <si>
    <t>961-962</t>
  </si>
  <si>
    <t>964-965</t>
  </si>
  <si>
    <t>964-966</t>
  </si>
  <si>
    <t>964-970</t>
  </si>
  <si>
    <t>964-972</t>
  </si>
  <si>
    <t>964-974</t>
  </si>
  <si>
    <t>964-975</t>
  </si>
  <si>
    <t>964-976</t>
  </si>
  <si>
    <t>964-977</t>
  </si>
  <si>
    <t>964-978</t>
  </si>
  <si>
    <t>964-979</t>
  </si>
  <si>
    <t>964-980</t>
  </si>
  <si>
    <t>964-981</t>
  </si>
  <si>
    <t>964-982</t>
  </si>
  <si>
    <t>964-983</t>
  </si>
  <si>
    <t>964-984</t>
  </si>
  <si>
    <t>964-985</t>
  </si>
  <si>
    <t>964-986</t>
  </si>
  <si>
    <t>965-966</t>
  </si>
  <si>
    <t>965-970</t>
  </si>
  <si>
    <t>965-972</t>
  </si>
  <si>
    <t>965-973</t>
  </si>
  <si>
    <t>965-974</t>
  </si>
  <si>
    <t>965-975</t>
  </si>
  <si>
    <t>965-976</t>
  </si>
  <si>
    <t>965-977</t>
  </si>
  <si>
    <t>965-982</t>
  </si>
  <si>
    <t>965-983</t>
  </si>
  <si>
    <t>965-984</t>
  </si>
  <si>
    <t>965-985</t>
  </si>
  <si>
    <t>965-986</t>
  </si>
  <si>
    <t>966-967</t>
  </si>
  <si>
    <t>966-970</t>
  </si>
  <si>
    <t>966-972</t>
  </si>
  <si>
    <t>966-973</t>
  </si>
  <si>
    <t>966-974</t>
  </si>
  <si>
    <t>966-975</t>
  </si>
  <si>
    <t>966-976</t>
  </si>
  <si>
    <t>966-977</t>
  </si>
  <si>
    <t>966-979</t>
  </si>
  <si>
    <t>966-980</t>
  </si>
  <si>
    <t>966-981</t>
  </si>
  <si>
    <t>966-982</t>
  </si>
  <si>
    <t>966-983</t>
  </si>
  <si>
    <t>966-984</t>
  </si>
  <si>
    <t>966-985</t>
  </si>
  <si>
    <t>966-986</t>
  </si>
  <si>
    <t>967-968</t>
  </si>
  <si>
    <t>968-969</t>
  </si>
  <si>
    <t>969-970</t>
  </si>
  <si>
    <t>969-971</t>
  </si>
  <si>
    <t>970-971</t>
  </si>
  <si>
    <t>970-972</t>
  </si>
  <si>
    <t>970-973</t>
  </si>
  <si>
    <t>970-974</t>
  </si>
  <si>
    <t>970-976</t>
  </si>
  <si>
    <t>970-977</t>
  </si>
  <si>
    <t>971-973</t>
  </si>
  <si>
    <t>971-974</t>
  </si>
  <si>
    <t>971-977</t>
  </si>
  <si>
    <t>972-974</t>
  </si>
  <si>
    <t>972-975</t>
  </si>
  <si>
    <t>972-976</t>
  </si>
  <si>
    <t>972-977</t>
  </si>
  <si>
    <t>972-978</t>
  </si>
  <si>
    <t>972-979</t>
  </si>
  <si>
    <t>972-980</t>
  </si>
  <si>
    <t>972-981</t>
  </si>
  <si>
    <t>972-982</t>
  </si>
  <si>
    <t>972-983</t>
  </si>
  <si>
    <t>972-984</t>
  </si>
  <si>
    <t>972-985</t>
  </si>
  <si>
    <t>972-986</t>
  </si>
  <si>
    <t>973-974</t>
  </si>
  <si>
    <t>973-975</t>
  </si>
  <si>
    <t>974-975</t>
  </si>
  <si>
    <t>974-976</t>
  </si>
  <si>
    <t>974-977</t>
  </si>
  <si>
    <t>975-976</t>
  </si>
  <si>
    <t>975-977</t>
  </si>
  <si>
    <t>976-977</t>
  </si>
  <si>
    <t>977-978</t>
  </si>
  <si>
    <t>977-979</t>
  </si>
  <si>
    <t>977-980</t>
  </si>
  <si>
    <t>978-979</t>
  </si>
  <si>
    <t>979-980</t>
  </si>
  <si>
    <t>979-983</t>
  </si>
  <si>
    <t>980-981</t>
  </si>
  <si>
    <t>981-982</t>
  </si>
  <si>
    <t>981-983</t>
  </si>
  <si>
    <t>981-984</t>
  </si>
  <si>
    <t>981-985</t>
  </si>
  <si>
    <t>981-986</t>
  </si>
  <si>
    <t>982-983</t>
  </si>
  <si>
    <t>982-984</t>
  </si>
  <si>
    <t>982-985</t>
  </si>
  <si>
    <t>982-986</t>
  </si>
  <si>
    <t>983-984</t>
  </si>
  <si>
    <t>983-985</t>
  </si>
  <si>
    <t>983-986</t>
  </si>
  <si>
    <t>983-987</t>
  </si>
  <si>
    <t>983-988</t>
  </si>
  <si>
    <t>983-989</t>
  </si>
  <si>
    <t>984-985</t>
  </si>
  <si>
    <t>984-986</t>
  </si>
  <si>
    <t>984-987</t>
  </si>
  <si>
    <t>984-988</t>
  </si>
  <si>
    <t>984-989</t>
  </si>
  <si>
    <t>985-986</t>
  </si>
  <si>
    <t>985-987</t>
  </si>
  <si>
    <t>985-988</t>
  </si>
  <si>
    <t>985-989</t>
  </si>
  <si>
    <t>986-987</t>
  </si>
  <si>
    <t>987-988</t>
  </si>
  <si>
    <t>988-989</t>
  </si>
  <si>
    <t>Skicka sedan Excel-filen med mail till loggbok@24-timmars.nu.  Ge meddelandet namnet Loggbok Startnr &lt;Ditt startnummer&gt;!</t>
  </si>
  <si>
    <t>550-962</t>
  </si>
  <si>
    <t>Mobil</t>
  </si>
  <si>
    <t>552</t>
  </si>
  <si>
    <t>Grönö</t>
  </si>
  <si>
    <t>958-959</t>
  </si>
  <si>
    <t>958-961</t>
  </si>
  <si>
    <t>958-962</t>
  </si>
  <si>
    <t>664-788</t>
  </si>
  <si>
    <t>670-788</t>
  </si>
  <si>
    <t>696-805</t>
  </si>
  <si>
    <t>720-746</t>
  </si>
  <si>
    <t>722-746</t>
  </si>
  <si>
    <t>723-746</t>
  </si>
  <si>
    <t>724-746</t>
  </si>
  <si>
    <t>724-933</t>
  </si>
  <si>
    <t>735-746</t>
  </si>
  <si>
    <t>738-743</t>
  </si>
  <si>
    <t>738-746</t>
  </si>
  <si>
    <t>740-743</t>
  </si>
  <si>
    <t>740-746</t>
  </si>
  <si>
    <t>740-757</t>
  </si>
  <si>
    <t>740-762</t>
  </si>
  <si>
    <t>740-763</t>
  </si>
  <si>
    <t>740-767</t>
  </si>
  <si>
    <t>740-788</t>
  </si>
  <si>
    <t>740-791</t>
  </si>
  <si>
    <t>740-793</t>
  </si>
  <si>
    <t>740-805</t>
  </si>
  <si>
    <t>740-929</t>
  </si>
  <si>
    <t>740-930</t>
  </si>
  <si>
    <t>740-933</t>
  </si>
  <si>
    <t>372-506</t>
  </si>
  <si>
    <t>538-541</t>
  </si>
  <si>
    <t>741-742</t>
  </si>
  <si>
    <t>741-743</t>
  </si>
  <si>
    <t>741-746</t>
  </si>
  <si>
    <t>955-957</t>
  </si>
  <si>
    <t>955-959</t>
  </si>
  <si>
    <t>957-959</t>
  </si>
  <si>
    <t>957-964</t>
  </si>
  <si>
    <t>445-448</t>
  </si>
  <si>
    <t>Anvisningar till Excel-filen 2017H</t>
  </si>
  <si>
    <t>Version: 2017H, rev. A</t>
  </si>
  <si>
    <t>Insändes senast 5 sept!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</si>
</sst>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"/>
    <numFmt numFmtId="165" formatCode="0.0"/>
    <numFmt numFmtId="166" formatCode="yy/mm/dd;@"/>
    <numFmt numFmtId="167" formatCode="yyyy/mm/dd;@"/>
    <numFmt numFmtId="168" formatCode="0.0;;"/>
    <numFmt numFmtId="169" formatCode="[$-41D]&quot;den &quot;d\ mmmm\ yyyy"/>
  </numFmts>
  <fonts count="58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0"/>
      <color indexed="10"/>
      <name val="Arial"/>
      <family val="2"/>
    </font>
    <font>
      <b/>
      <sz val="8"/>
      <color indexed="10"/>
      <name val="Tahoma"/>
      <family val="2"/>
    </font>
    <font>
      <u val="single"/>
      <sz val="10"/>
      <color indexed="3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>
        <color indexed="63"/>
      </bottom>
    </border>
    <border>
      <left style="dashed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ashed">
        <color indexed="8"/>
      </right>
      <top>
        <color indexed="63"/>
      </top>
      <bottom style="medium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ash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dashed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dashed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1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5" fillId="33" borderId="0" xfId="45" applyNumberFormat="1" applyFont="1" applyFill="1" applyBorder="1" applyAlignment="1" applyProtection="1">
      <alignment wrapText="1"/>
      <protection locked="0"/>
    </xf>
    <xf numFmtId="0" fontId="7" fillId="33" borderId="0" xfId="45" applyNumberFormat="1" applyFont="1" applyFill="1" applyBorder="1" applyAlignment="1" applyProtection="1">
      <alignment wrapText="1"/>
      <protection/>
    </xf>
    <xf numFmtId="0" fontId="8" fillId="33" borderId="0" xfId="0" applyFont="1" applyFill="1" applyAlignment="1">
      <alignment wrapText="1"/>
    </xf>
    <xf numFmtId="0" fontId="9" fillId="33" borderId="0" xfId="0" applyFont="1" applyFill="1" applyAlignment="1">
      <alignment wrapText="1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0" fontId="1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1" fillId="33" borderId="0" xfId="0" applyFont="1" applyFill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1" fillId="33" borderId="12" xfId="0" applyFont="1" applyFill="1" applyBorder="1" applyAlignment="1" applyProtection="1">
      <alignment/>
      <protection/>
    </xf>
    <xf numFmtId="0" fontId="11" fillId="33" borderId="13" xfId="0" applyFont="1" applyFill="1" applyBorder="1" applyAlignment="1" applyProtection="1">
      <alignment/>
      <protection/>
    </xf>
    <xf numFmtId="0" fontId="11" fillId="33" borderId="14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Alignment="1">
      <alignment horizontal="center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>
      <alignment horizontal="center"/>
    </xf>
    <xf numFmtId="164" fontId="3" fillId="33" borderId="0" xfId="0" applyNumberFormat="1" applyFont="1" applyFill="1" applyAlignment="1">
      <alignment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49" fontId="3" fillId="33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20" fontId="10" fillId="33" borderId="18" xfId="0" applyNumberFormat="1" applyFont="1" applyFill="1" applyBorder="1" applyAlignment="1" applyProtection="1">
      <alignment/>
      <protection locked="0"/>
    </xf>
    <xf numFmtId="0" fontId="10" fillId="33" borderId="18" xfId="0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0" fontId="15" fillId="33" borderId="0" xfId="0" applyFont="1" applyFill="1" applyAlignment="1">
      <alignment wrapText="1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2" fontId="10" fillId="34" borderId="10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20" fontId="0" fillId="33" borderId="20" xfId="0" applyNumberFormat="1" applyFill="1" applyBorder="1" applyAlignment="1">
      <alignment/>
    </xf>
    <xf numFmtId="0" fontId="0" fillId="33" borderId="21" xfId="0" applyFont="1" applyFill="1" applyBorder="1" applyAlignment="1">
      <alignment horizontal="right"/>
    </xf>
    <xf numFmtId="165" fontId="10" fillId="34" borderId="10" xfId="0" applyNumberFormat="1" applyFont="1" applyFill="1" applyBorder="1" applyAlignment="1">
      <alignment/>
    </xf>
    <xf numFmtId="0" fontId="0" fillId="33" borderId="2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20" xfId="0" applyFont="1" applyFill="1" applyBorder="1" applyAlignment="1">
      <alignment/>
    </xf>
    <xf numFmtId="0" fontId="0" fillId="0" borderId="21" xfId="0" applyFont="1" applyBorder="1" applyAlignment="1">
      <alignment horizontal="right"/>
    </xf>
    <xf numFmtId="0" fontId="11" fillId="33" borderId="22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0" fillId="0" borderId="0" xfId="0" applyNumberFormat="1" applyFont="1" applyAlignment="1">
      <alignment horizontal="left"/>
    </xf>
    <xf numFmtId="0" fontId="11" fillId="33" borderId="1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0" fillId="33" borderId="0" xfId="0" applyFill="1" applyAlignment="1">
      <alignment wrapText="1"/>
    </xf>
    <xf numFmtId="0" fontId="11" fillId="33" borderId="22" xfId="0" applyFont="1" applyFill="1" applyBorder="1" applyAlignment="1">
      <alignment/>
    </xf>
    <xf numFmtId="0" fontId="11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11" fillId="33" borderId="23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33" borderId="2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0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26" xfId="0" applyFont="1" applyBorder="1" applyAlignment="1" applyProtection="1">
      <alignment horizontal="center"/>
      <protection/>
    </xf>
    <xf numFmtId="49" fontId="10" fillId="34" borderId="27" xfId="0" applyNumberFormat="1" applyFont="1" applyFill="1" applyBorder="1" applyAlignment="1">
      <alignment horizontal="center"/>
    </xf>
    <xf numFmtId="1" fontId="10" fillId="34" borderId="27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3" fillId="0" borderId="31" xfId="0" applyFont="1" applyBorder="1" applyAlignment="1" applyProtection="1">
      <alignment/>
      <protection locked="0"/>
    </xf>
    <xf numFmtId="0" fontId="3" fillId="0" borderId="32" xfId="0" applyFont="1" applyBorder="1" applyAlignment="1" applyProtection="1">
      <alignment/>
      <protection locked="0"/>
    </xf>
    <xf numFmtId="0" fontId="3" fillId="0" borderId="33" xfId="0" applyFont="1" applyBorder="1" applyAlignment="1" applyProtection="1">
      <alignment/>
      <protection locked="0"/>
    </xf>
    <xf numFmtId="0" fontId="3" fillId="0" borderId="34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/>
      <protection locked="0"/>
    </xf>
    <xf numFmtId="0" fontId="3" fillId="0" borderId="36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/>
      <protection locked="0"/>
    </xf>
    <xf numFmtId="166" fontId="0" fillId="0" borderId="0" xfId="0" applyNumberFormat="1" applyAlignment="1">
      <alignment/>
    </xf>
    <xf numFmtId="2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0" fontId="16" fillId="34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165" fontId="17" fillId="34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166" fontId="15" fillId="0" borderId="10" xfId="0" applyNumberFormat="1" applyFont="1" applyBorder="1" applyAlignment="1" applyProtection="1">
      <alignment horizontal="center" vertical="center" wrapText="1"/>
      <protection/>
    </xf>
    <xf numFmtId="20" fontId="15" fillId="0" borderId="10" xfId="0" applyNumberFormat="1" applyFont="1" applyBorder="1" applyAlignment="1" applyProtection="1">
      <alignment horizontal="center" vertical="center" wrapText="1"/>
      <protection/>
    </xf>
    <xf numFmtId="49" fontId="15" fillId="0" borderId="10" xfId="0" applyNumberFormat="1" applyFont="1" applyBorder="1" applyAlignment="1" applyProtection="1">
      <alignment horizontal="center" vertical="center" wrapText="1"/>
      <protection/>
    </xf>
    <xf numFmtId="165" fontId="15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9" fontId="15" fillId="0" borderId="21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hidden="1"/>
    </xf>
    <xf numFmtId="1" fontId="11" fillId="0" borderId="0" xfId="0" applyNumberFormat="1" applyFont="1" applyAlignment="1">
      <alignment horizontal="center" vertical="center" wrapText="1"/>
    </xf>
    <xf numFmtId="167" fontId="0" fillId="0" borderId="39" xfId="0" applyNumberFormat="1" applyBorder="1" applyAlignment="1" applyProtection="1">
      <alignment vertical="top" wrapText="1"/>
      <protection locked="0"/>
    </xf>
    <xf numFmtId="20" fontId="0" fillId="0" borderId="40" xfId="0" applyNumberFormat="1" applyBorder="1" applyAlignment="1" applyProtection="1">
      <alignment vertical="top" wrapText="1"/>
      <protection locked="0"/>
    </xf>
    <xf numFmtId="49" fontId="0" fillId="34" borderId="40" xfId="0" applyNumberFormat="1" applyFill="1" applyBorder="1" applyAlignment="1" applyProtection="1">
      <alignment horizontal="center" vertical="top" wrapText="1"/>
      <protection/>
    </xf>
    <xf numFmtId="168" fontId="0" fillId="34" borderId="40" xfId="0" applyNumberFormat="1" applyFill="1" applyBorder="1" applyAlignment="1" applyProtection="1">
      <alignment vertical="top" wrapText="1"/>
      <protection/>
    </xf>
    <xf numFmtId="0" fontId="0" fillId="0" borderId="40" xfId="0" applyBorder="1" applyAlignment="1" applyProtection="1">
      <alignment horizontal="center" vertical="top" wrapText="1"/>
      <protection locked="0"/>
    </xf>
    <xf numFmtId="49" fontId="0" fillId="0" borderId="40" xfId="0" applyNumberFormat="1" applyBorder="1" applyAlignment="1" applyProtection="1">
      <alignment horizontal="center" vertical="top" wrapText="1"/>
      <protection locked="0"/>
    </xf>
    <xf numFmtId="0" fontId="0" fillId="0" borderId="41" xfId="0" applyBorder="1" applyAlignment="1" applyProtection="1">
      <alignment horizontal="center"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18" fillId="0" borderId="0" xfId="0" applyFont="1" applyAlignment="1">
      <alignment/>
    </xf>
    <xf numFmtId="20" fontId="0" fillId="0" borderId="39" xfId="0" applyNumberFormat="1" applyBorder="1" applyAlignment="1" applyProtection="1">
      <alignment vertical="top" wrapText="1"/>
      <protection locked="0"/>
    </xf>
    <xf numFmtId="1" fontId="0" fillId="0" borderId="39" xfId="0" applyNumberFormat="1" applyBorder="1" applyAlignment="1" applyProtection="1">
      <alignment horizontal="center" vertical="top" wrapText="1"/>
      <protection locked="0"/>
    </xf>
    <xf numFmtId="168" fontId="0" fillId="34" borderId="39" xfId="0" applyNumberFormat="1" applyFill="1" applyBorder="1" applyAlignment="1" applyProtection="1">
      <alignment vertical="top" wrapText="1"/>
      <protection/>
    </xf>
    <xf numFmtId="0" fontId="0" fillId="0" borderId="39" xfId="0" applyBorder="1" applyAlignment="1" applyProtection="1">
      <alignment horizontal="center" vertical="top" wrapText="1"/>
      <protection locked="0"/>
    </xf>
    <xf numFmtId="49" fontId="0" fillId="0" borderId="39" xfId="0" applyNumberFormat="1" applyBorder="1" applyAlignment="1" applyProtection="1">
      <alignment horizontal="center"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1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65" fontId="0" fillId="0" borderId="39" xfId="0" applyNumberFormat="1" applyBorder="1" applyAlignment="1" applyProtection="1">
      <alignment vertical="top" wrapText="1"/>
      <protection locked="0"/>
    </xf>
    <xf numFmtId="49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57" fillId="0" borderId="42" xfId="0" applyFont="1" applyFill="1" applyBorder="1" applyAlignment="1" applyProtection="1">
      <alignment vertical="center" wrapText="1"/>
      <protection/>
    </xf>
    <xf numFmtId="0" fontId="57" fillId="0" borderId="42" xfId="0" applyFont="1" applyFill="1" applyBorder="1" applyAlignment="1" applyProtection="1">
      <alignment horizontal="right" vertical="center" wrapText="1"/>
      <protection/>
    </xf>
    <xf numFmtId="0" fontId="6" fillId="33" borderId="0" xfId="45" applyNumberFormat="1" applyFont="1" applyFill="1" applyBorder="1" applyAlignment="1" applyProtection="1">
      <alignment/>
      <protection locked="0"/>
    </xf>
    <xf numFmtId="0" fontId="15" fillId="33" borderId="0" xfId="0" applyFont="1" applyFill="1" applyBorder="1" applyAlignment="1">
      <alignment vertical="top" wrapText="1"/>
    </xf>
    <xf numFmtId="0" fontId="2" fillId="33" borderId="43" xfId="0" applyFont="1" applyFill="1" applyBorder="1" applyAlignment="1" applyProtection="1">
      <alignment vertical="center" wrapText="1"/>
      <protection locked="0"/>
    </xf>
    <xf numFmtId="14" fontId="2" fillId="33" borderId="44" xfId="0" applyNumberFormat="1" applyFont="1" applyFill="1" applyBorder="1" applyAlignment="1" applyProtection="1">
      <alignment vertical="center" wrapText="1"/>
      <protection locked="0"/>
    </xf>
    <xf numFmtId="0" fontId="11" fillId="33" borderId="22" xfId="0" applyFont="1" applyFill="1" applyBorder="1" applyAlignment="1">
      <alignment vertical="top" wrapText="1"/>
    </xf>
    <xf numFmtId="0" fontId="0" fillId="33" borderId="45" xfId="0" applyFill="1" applyBorder="1" applyAlignment="1" applyProtection="1">
      <alignment/>
      <protection locked="0"/>
    </xf>
    <xf numFmtId="0" fontId="21" fillId="33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11" fillId="33" borderId="46" xfId="0" applyFont="1" applyFill="1" applyBorder="1" applyAlignment="1">
      <alignment wrapText="1"/>
    </xf>
    <xf numFmtId="0" fontId="11" fillId="33" borderId="0" xfId="0" applyFont="1" applyFill="1" applyBorder="1" applyAlignment="1">
      <alignment vertical="top" wrapText="1"/>
    </xf>
    <xf numFmtId="0" fontId="15" fillId="33" borderId="0" xfId="0" applyFont="1" applyFill="1" applyBorder="1" applyAlignment="1">
      <alignment wrapText="1"/>
    </xf>
    <xf numFmtId="0" fontId="11" fillId="33" borderId="22" xfId="0" applyFont="1" applyFill="1" applyBorder="1" applyAlignment="1">
      <alignment vertical="center" wrapText="1"/>
    </xf>
    <xf numFmtId="0" fontId="0" fillId="33" borderId="47" xfId="0" applyFont="1" applyFill="1" applyBorder="1" applyAlignment="1">
      <alignment vertical="center"/>
    </xf>
    <xf numFmtId="0" fontId="0" fillId="33" borderId="47" xfId="0" applyFill="1" applyBorder="1" applyAlignment="1">
      <alignment/>
    </xf>
    <xf numFmtId="0" fontId="11" fillId="33" borderId="0" xfId="0" applyFont="1" applyFill="1" applyBorder="1" applyAlignment="1">
      <alignment horizontal="left" vertical="top" wrapText="1"/>
    </xf>
    <xf numFmtId="0" fontId="0" fillId="33" borderId="48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0" fontId="3" fillId="33" borderId="10" xfId="0" applyFont="1" applyFill="1" applyBorder="1" applyAlignment="1" applyProtection="1">
      <alignment horizontal="center"/>
      <protection locked="0"/>
    </xf>
    <xf numFmtId="0" fontId="14" fillId="33" borderId="21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15" fillId="33" borderId="13" xfId="0" applyFont="1" applyFill="1" applyBorder="1" applyAlignment="1">
      <alignment vertical="top" wrapText="1"/>
    </xf>
    <xf numFmtId="0" fontId="3" fillId="33" borderId="50" xfId="0" applyFont="1" applyFill="1" applyBorder="1" applyAlignment="1" applyProtection="1">
      <alignment vertical="center" wrapText="1"/>
      <protection locked="0"/>
    </xf>
    <xf numFmtId="0" fontId="3" fillId="33" borderId="51" xfId="0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14" fillId="33" borderId="20" xfId="0" applyFont="1" applyFill="1" applyBorder="1" applyAlignment="1">
      <alignment vertical="center" wrapText="1"/>
    </xf>
    <xf numFmtId="0" fontId="3" fillId="33" borderId="50" xfId="0" applyFont="1" applyFill="1" applyBorder="1" applyAlignment="1" applyProtection="1">
      <alignment vertical="center"/>
      <protection locked="0"/>
    </xf>
    <xf numFmtId="0" fontId="3" fillId="33" borderId="52" xfId="0" applyFont="1" applyFill="1" applyBorder="1" applyAlignment="1" applyProtection="1">
      <alignment vertical="center"/>
      <protection locked="0"/>
    </xf>
    <xf numFmtId="49" fontId="3" fillId="33" borderId="53" xfId="0" applyNumberFormat="1" applyFont="1" applyFill="1" applyBorder="1" applyAlignment="1" applyProtection="1">
      <alignment vertical="center"/>
      <protection locked="0"/>
    </xf>
    <xf numFmtId="0" fontId="3" fillId="33" borderId="54" xfId="0" applyFont="1" applyFill="1" applyBorder="1" applyAlignment="1" applyProtection="1">
      <alignment horizontal="center" vertical="center"/>
      <protection locked="0"/>
    </xf>
    <xf numFmtId="0" fontId="11" fillId="33" borderId="47" xfId="0" applyFont="1" applyFill="1" applyBorder="1" applyAlignment="1">
      <alignment vertical="top" wrapText="1"/>
    </xf>
    <xf numFmtId="1" fontId="3" fillId="33" borderId="18" xfId="0" applyNumberFormat="1" applyFont="1" applyFill="1" applyBorder="1" applyAlignment="1" applyProtection="1">
      <alignment wrapText="1"/>
      <protection locked="0"/>
    </xf>
    <xf numFmtId="0" fontId="11" fillId="33" borderId="55" xfId="0" applyFont="1" applyFill="1" applyBorder="1" applyAlignment="1">
      <alignment/>
    </xf>
    <xf numFmtId="0" fontId="11" fillId="33" borderId="56" xfId="0" applyFont="1" applyFill="1" applyBorder="1" applyAlignment="1">
      <alignment/>
    </xf>
    <xf numFmtId="0" fontId="3" fillId="33" borderId="53" xfId="0" applyFont="1" applyFill="1" applyBorder="1" applyAlignment="1" applyProtection="1">
      <alignment vertical="center" wrapText="1"/>
      <protection locked="0"/>
    </xf>
    <xf numFmtId="0" fontId="3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48" xfId="0" applyFont="1" applyFill="1" applyBorder="1" applyAlignment="1" applyProtection="1">
      <alignment wrapText="1"/>
      <protection/>
    </xf>
    <xf numFmtId="0" fontId="11" fillId="33" borderId="49" xfId="0" applyFont="1" applyFill="1" applyBorder="1" applyAlignment="1" applyProtection="1">
      <alignment wrapText="1"/>
      <protection/>
    </xf>
    <xf numFmtId="0" fontId="3" fillId="33" borderId="57" xfId="0" applyFont="1" applyFill="1" applyBorder="1" applyAlignment="1" applyProtection="1">
      <alignment vertical="center"/>
      <protection locked="0"/>
    </xf>
    <xf numFmtId="0" fontId="3" fillId="33" borderId="50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>
      <alignment horizontal="left" vertical="center"/>
    </xf>
    <xf numFmtId="0" fontId="11" fillId="33" borderId="49" xfId="0" applyFont="1" applyFill="1" applyBorder="1" applyAlignment="1" applyProtection="1">
      <alignment/>
      <protection/>
    </xf>
    <xf numFmtId="0" fontId="11" fillId="33" borderId="55" xfId="0" applyFont="1" applyFill="1" applyBorder="1" applyAlignment="1" applyProtection="1">
      <alignment/>
      <protection/>
    </xf>
    <xf numFmtId="0" fontId="11" fillId="33" borderId="56" xfId="0" applyFont="1" applyFill="1" applyBorder="1" applyAlignment="1" applyProtection="1">
      <alignment/>
      <protection/>
    </xf>
    <xf numFmtId="0" fontId="10" fillId="33" borderId="24" xfId="0" applyFont="1" applyFill="1" applyBorder="1" applyAlignment="1" applyProtection="1">
      <alignment horizontal="right"/>
      <protection/>
    </xf>
    <xf numFmtId="0" fontId="3" fillId="33" borderId="22" xfId="0" applyFont="1" applyFill="1" applyBorder="1" applyAlignment="1">
      <alignment horizontal="center"/>
    </xf>
    <xf numFmtId="0" fontId="11" fillId="33" borderId="58" xfId="0" applyFont="1" applyFill="1" applyBorder="1" applyAlignment="1" applyProtection="1">
      <alignment horizontal="center" wrapText="1"/>
      <protection/>
    </xf>
    <xf numFmtId="0" fontId="11" fillId="33" borderId="59" xfId="0" applyFont="1" applyFill="1" applyBorder="1" applyAlignment="1" applyProtection="1">
      <alignment horizontal="center"/>
      <protection/>
    </xf>
    <xf numFmtId="0" fontId="11" fillId="33" borderId="58" xfId="0" applyFont="1" applyFill="1" applyBorder="1" applyAlignment="1" applyProtection="1">
      <alignment horizontal="center"/>
      <protection/>
    </xf>
    <xf numFmtId="20" fontId="10" fillId="0" borderId="10" xfId="0" applyNumberFormat="1" applyFont="1" applyBorder="1" applyAlignment="1" applyProtection="1">
      <alignment horizontal="center" vertical="center" wrapText="1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57150</xdr:rowOff>
    </xdr:from>
    <xdr:to>
      <xdr:col>2</xdr:col>
      <xdr:colOff>85725</xdr:colOff>
      <xdr:row>35</xdr:row>
      <xdr:rowOff>95250</xdr:rowOff>
    </xdr:to>
    <xdr:sp>
      <xdr:nvSpPr>
        <xdr:cNvPr id="1" name="Rektangel  2"/>
        <xdr:cNvSpPr>
          <a:spLocks/>
        </xdr:cNvSpPr>
      </xdr:nvSpPr>
      <xdr:spPr>
        <a:xfrm>
          <a:off x="514350" y="219075"/>
          <a:ext cx="8305800" cy="8172450"/>
        </a:xfrm>
        <a:prstGeom prst="rect">
          <a:avLst/>
        </a:prstGeom>
        <a:noFill/>
        <a:ln w="3168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</xdr:colOff>
      <xdr:row>3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504825</xdr:colOff>
      <xdr:row>40</xdr:row>
      <xdr:rowOff>0</xdr:rowOff>
    </xdr:from>
    <xdr:to>
      <xdr:col>5</xdr:col>
      <xdr:colOff>0</xdr:colOff>
      <xdr:row>44</xdr:row>
      <xdr:rowOff>0</xdr:rowOff>
    </xdr:to>
    <xdr:sp>
      <xdr:nvSpPr>
        <xdr:cNvPr id="2" name="Rektangel  30"/>
        <xdr:cNvSpPr>
          <a:spLocks/>
        </xdr:cNvSpPr>
      </xdr:nvSpPr>
      <xdr:spPr>
        <a:xfrm>
          <a:off x="504825" y="6848475"/>
          <a:ext cx="2543175" cy="714375"/>
        </a:xfrm>
        <a:prstGeom prst="rect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ggbok%20@24-timmars.nu?subject=Loggbok%20Startnr%20XXX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oggbok@24-timmars.nu?subject=Loggbok%20Startnr%20XXX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3:B34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2" max="2" width="121.8515625" style="0" customWidth="1"/>
  </cols>
  <sheetData>
    <row r="3" ht="20.25">
      <c r="B3" s="1" t="s">
        <v>1842</v>
      </c>
    </row>
    <row r="4" ht="21.75" customHeight="1">
      <c r="B4" s="2"/>
    </row>
    <row r="5" ht="15">
      <c r="B5" s="2"/>
    </row>
    <row r="6" ht="15.75">
      <c r="B6" s="3" t="s">
        <v>0</v>
      </c>
    </row>
    <row r="7" ht="30">
      <c r="B7" s="2" t="s">
        <v>1</v>
      </c>
    </row>
    <row r="8" ht="15">
      <c r="B8" s="2"/>
    </row>
    <row r="9" ht="45">
      <c r="B9" s="2" t="s">
        <v>2</v>
      </c>
    </row>
    <row r="10" ht="28.5" customHeight="1">
      <c r="B10" s="2"/>
    </row>
    <row r="11" ht="15">
      <c r="B11" s="2" t="s">
        <v>3</v>
      </c>
    </row>
    <row r="12" ht="15">
      <c r="B12" s="2"/>
    </row>
    <row r="13" ht="15.75">
      <c r="B13" s="3" t="s">
        <v>4</v>
      </c>
    </row>
    <row r="14" ht="15">
      <c r="B14" s="2" t="s">
        <v>5</v>
      </c>
    </row>
    <row r="15" ht="15">
      <c r="B15" s="2"/>
    </row>
    <row r="16" ht="30">
      <c r="B16" s="4" t="s">
        <v>6</v>
      </c>
    </row>
    <row r="17" ht="15">
      <c r="B17" s="4"/>
    </row>
    <row r="18" ht="15">
      <c r="B18" s="2" t="s">
        <v>7</v>
      </c>
    </row>
    <row r="19" ht="15">
      <c r="B19" s="2"/>
    </row>
    <row r="20" ht="30">
      <c r="B20" s="2" t="s">
        <v>8</v>
      </c>
    </row>
    <row r="21" ht="15">
      <c r="B21" s="2"/>
    </row>
    <row r="22" ht="15.75">
      <c r="B22" s="3" t="s">
        <v>9</v>
      </c>
    </row>
    <row r="23" ht="45">
      <c r="B23" s="2" t="s">
        <v>10</v>
      </c>
    </row>
    <row r="24" ht="15">
      <c r="B24" s="2"/>
    </row>
    <row r="25" ht="15.75">
      <c r="B25" s="3" t="s">
        <v>11</v>
      </c>
    </row>
    <row r="26" ht="15">
      <c r="B26" s="2" t="s">
        <v>12</v>
      </c>
    </row>
    <row r="27" ht="14.25">
      <c r="B27" s="5" t="s">
        <v>1800</v>
      </c>
    </row>
    <row r="28" ht="15">
      <c r="B28" s="6"/>
    </row>
    <row r="29" ht="15">
      <c r="B29" s="2" t="s">
        <v>13</v>
      </c>
    </row>
    <row r="30" ht="15.75">
      <c r="B30" s="3" t="s">
        <v>14</v>
      </c>
    </row>
    <row r="31" ht="15">
      <c r="B31" s="2"/>
    </row>
    <row r="32" ht="15.75">
      <c r="B32" s="7" t="s">
        <v>15</v>
      </c>
    </row>
    <row r="33" ht="15.75">
      <c r="B33" s="8"/>
    </row>
    <row r="34" ht="15">
      <c r="B34" s="2" t="s">
        <v>16</v>
      </c>
    </row>
  </sheetData>
  <sheetProtection password="C512" sheet="1" objects="1" scenarios="1" selectLockedCells="1" selectUnlockedCells="1"/>
  <hyperlinks>
    <hyperlink ref="B27" r:id="rId1" display="Skicka sedan Excel-filen med mail till loggbok@24-timmars.nu. OBS! Filen skall vara i formatet .xls, INTE .xlsx från senare Excelutgåvor (2007 och senare). Ge meddelandet namnet Loggbok Startnr &lt;Ditt startnummer&gt;!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71"/>
  <sheetViews>
    <sheetView zoomScalePageLayoutView="0" workbookViewId="0" topLeftCell="A1">
      <selection activeCell="I9" sqref="I9"/>
    </sheetView>
  </sheetViews>
  <sheetFormatPr defaultColWidth="9.140625" defaultRowHeight="12.75" customHeight="1"/>
  <cols>
    <col min="13" max="13" width="9.140625" style="0" hidden="1" customWidth="1"/>
    <col min="14" max="14" width="9.7109375" style="9" hidden="1" customWidth="1"/>
    <col min="15" max="15" width="9.140625" style="0" hidden="1" customWidth="1"/>
    <col min="16" max="16" width="10.28125" style="10" hidden="1" customWidth="1"/>
    <col min="17" max="18" width="9.140625" style="0" hidden="1" customWidth="1"/>
  </cols>
  <sheetData>
    <row r="1" spans="1:18" ht="12.75">
      <c r="A1" s="11"/>
      <c r="B1" s="11"/>
      <c r="C1" s="11"/>
      <c r="D1" s="11"/>
      <c r="E1" s="11"/>
      <c r="F1" s="11"/>
      <c r="G1" s="11"/>
      <c r="H1" s="11"/>
      <c r="I1" s="11" t="s">
        <v>1843</v>
      </c>
      <c r="J1" s="11"/>
      <c r="K1" s="11"/>
      <c r="L1" s="11"/>
      <c r="R1" s="12"/>
    </row>
    <row r="2" spans="1:18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R2" s="12"/>
    </row>
    <row r="3" spans="1:18" ht="12.75">
      <c r="A3" s="11"/>
      <c r="B3" s="11"/>
      <c r="C3" s="13" t="s">
        <v>17</v>
      </c>
      <c r="D3" s="14"/>
      <c r="E3" s="14"/>
      <c r="F3" s="14"/>
      <c r="G3" s="15"/>
      <c r="H3" s="15"/>
      <c r="I3" s="15"/>
      <c r="J3" s="15"/>
      <c r="K3" s="15"/>
      <c r="L3" s="15"/>
      <c r="R3" s="12"/>
    </row>
    <row r="4" spans="1:18" ht="15.75">
      <c r="A4" s="11"/>
      <c r="B4" s="11"/>
      <c r="C4" s="13" t="s">
        <v>18</v>
      </c>
      <c r="D4" s="14"/>
      <c r="E4" s="189" t="s">
        <v>19</v>
      </c>
      <c r="F4" s="189"/>
      <c r="G4" s="190" t="s">
        <v>20</v>
      </c>
      <c r="H4" s="190"/>
      <c r="I4" s="16">
        <v>24</v>
      </c>
      <c r="J4" s="17" t="s">
        <v>21</v>
      </c>
      <c r="K4" s="18"/>
      <c r="L4" s="18"/>
      <c r="R4" s="12"/>
    </row>
    <row r="5" spans="1:18" ht="12.75" customHeight="1">
      <c r="A5" s="19" t="s">
        <v>22</v>
      </c>
      <c r="B5" s="20"/>
      <c r="C5" s="20"/>
      <c r="D5" s="20"/>
      <c r="E5" s="20"/>
      <c r="F5" s="21"/>
      <c r="G5" s="191" t="s">
        <v>23</v>
      </c>
      <c r="H5" s="191" t="s">
        <v>24</v>
      </c>
      <c r="I5" s="192" t="s">
        <v>25</v>
      </c>
      <c r="J5" s="193" t="s">
        <v>26</v>
      </c>
      <c r="K5" s="22"/>
      <c r="L5" s="11"/>
      <c r="R5" s="12"/>
    </row>
    <row r="6" spans="1:18" ht="12.75">
      <c r="A6" s="183"/>
      <c r="B6" s="183"/>
      <c r="C6" s="183"/>
      <c r="D6" s="183"/>
      <c r="E6" s="183"/>
      <c r="F6" s="183"/>
      <c r="G6" s="191"/>
      <c r="H6" s="191"/>
      <c r="I6" s="192"/>
      <c r="J6" s="192"/>
      <c r="K6" s="23" t="s">
        <v>27</v>
      </c>
      <c r="L6" s="11"/>
      <c r="R6" s="12"/>
    </row>
    <row r="7" spans="1:18" ht="15.75">
      <c r="A7" s="183"/>
      <c r="B7" s="183"/>
      <c r="C7" s="183"/>
      <c r="D7" s="183"/>
      <c r="E7" s="183"/>
      <c r="F7" s="183"/>
      <c r="G7" s="24"/>
      <c r="H7" s="25"/>
      <c r="I7" s="26" t="s">
        <v>25</v>
      </c>
      <c r="J7" s="26"/>
      <c r="K7" s="27">
        <f ca="1">NOW()</f>
        <v>42978.47456689815</v>
      </c>
      <c r="L7" s="11"/>
      <c r="R7" s="12"/>
    </row>
    <row r="8" spans="1:18" ht="12.75" customHeight="1">
      <c r="A8" s="19" t="s">
        <v>28</v>
      </c>
      <c r="B8" s="28"/>
      <c r="C8" s="28"/>
      <c r="D8" s="28"/>
      <c r="E8" s="28"/>
      <c r="F8" s="29"/>
      <c r="G8" s="181" t="s">
        <v>29</v>
      </c>
      <c r="H8" s="181"/>
      <c r="I8" s="182" t="s">
        <v>30</v>
      </c>
      <c r="J8" s="182"/>
      <c r="K8" s="182"/>
      <c r="L8" s="182"/>
      <c r="N8" s="30"/>
      <c r="P8" s="10">
        <f>60*HOUR(I19-I18)+MINUTE(I19-I18)</f>
        <v>0</v>
      </c>
      <c r="R8" s="12"/>
    </row>
    <row r="9" spans="1:18" ht="25.5" customHeight="1">
      <c r="A9" s="183"/>
      <c r="B9" s="183"/>
      <c r="C9" s="183"/>
      <c r="D9" s="183"/>
      <c r="E9" s="183"/>
      <c r="F9" s="183"/>
      <c r="G9" s="184"/>
      <c r="H9" s="184"/>
      <c r="I9" s="31" t="s">
        <v>84</v>
      </c>
      <c r="J9" s="185" t="str">
        <f>LOOKUP(I9,N18:N30,O18:O30)</f>
        <v>startpunkt</v>
      </c>
      <c r="K9" s="185"/>
      <c r="L9" s="185"/>
      <c r="N9" s="32"/>
      <c r="R9" s="12"/>
    </row>
    <row r="10" spans="1:18" ht="12.75">
      <c r="A10" s="19" t="s">
        <v>31</v>
      </c>
      <c r="B10" s="28"/>
      <c r="C10" s="186" t="s">
        <v>32</v>
      </c>
      <c r="D10" s="186"/>
      <c r="E10" s="186"/>
      <c r="F10" s="186"/>
      <c r="G10" s="187" t="s">
        <v>33</v>
      </c>
      <c r="H10" s="187"/>
      <c r="I10" s="187"/>
      <c r="J10" s="187"/>
      <c r="K10" s="188" t="s">
        <v>34</v>
      </c>
      <c r="L10" s="188"/>
      <c r="N10" s="30"/>
      <c r="R10" s="12"/>
    </row>
    <row r="11" spans="1:18" ht="25.5" customHeight="1">
      <c r="A11" s="171"/>
      <c r="B11" s="171"/>
      <c r="C11" s="172"/>
      <c r="D11" s="172"/>
      <c r="E11" s="172"/>
      <c r="F11" s="172"/>
      <c r="G11" s="173"/>
      <c r="H11" s="173"/>
      <c r="I11" s="173"/>
      <c r="J11" s="173"/>
      <c r="K11" s="174"/>
      <c r="L11" s="174"/>
      <c r="N11" s="30"/>
      <c r="P11" s="10">
        <f>60*HOUR(I19-I18)+MINUTE(I19-I18)</f>
        <v>0</v>
      </c>
      <c r="R11" s="12"/>
    </row>
    <row r="12" spans="1:18" ht="12.75" customHeight="1">
      <c r="A12" s="175" t="s">
        <v>35</v>
      </c>
      <c r="B12" s="175"/>
      <c r="C12" s="176"/>
      <c r="D12" s="176"/>
      <c r="E12" s="176"/>
      <c r="F12" s="176"/>
      <c r="G12" s="177" t="s">
        <v>36</v>
      </c>
      <c r="H12" s="177"/>
      <c r="I12" s="177"/>
      <c r="J12" s="177"/>
      <c r="K12" s="178" t="s">
        <v>37</v>
      </c>
      <c r="L12" s="178"/>
      <c r="N12" s="30"/>
      <c r="R12" s="12"/>
    </row>
    <row r="13" spans="1:18" ht="12.75" customHeight="1">
      <c r="A13" s="175"/>
      <c r="B13" s="175"/>
      <c r="C13" s="176"/>
      <c r="D13" s="176"/>
      <c r="E13" s="176"/>
      <c r="F13" s="176"/>
      <c r="G13" s="179"/>
      <c r="H13" s="179"/>
      <c r="I13" s="179"/>
      <c r="J13" s="179"/>
      <c r="K13" s="180"/>
      <c r="L13" s="180"/>
      <c r="N13" s="30"/>
      <c r="P13" s="10">
        <f>L19</f>
        <v>0</v>
      </c>
      <c r="R13" s="12"/>
    </row>
    <row r="14" spans="1:18" ht="13.5" customHeight="1">
      <c r="A14" s="161" t="s">
        <v>38</v>
      </c>
      <c r="B14" s="161"/>
      <c r="C14" s="161"/>
      <c r="D14" s="162" t="s">
        <v>1802</v>
      </c>
      <c r="E14" s="162"/>
      <c r="F14" s="162"/>
      <c r="G14" s="179"/>
      <c r="H14" s="179"/>
      <c r="I14" s="179"/>
      <c r="J14" s="179"/>
      <c r="K14" s="180"/>
      <c r="L14" s="180"/>
      <c r="N14" s="30"/>
      <c r="R14" s="12"/>
    </row>
    <row r="15" spans="1:18" ht="12.75" customHeight="1">
      <c r="A15" s="167"/>
      <c r="B15" s="167"/>
      <c r="C15" s="167"/>
      <c r="D15" s="168"/>
      <c r="E15" s="168"/>
      <c r="F15" s="168"/>
      <c r="G15" s="169"/>
      <c r="H15" s="170" t="s">
        <v>39</v>
      </c>
      <c r="I15" s="170"/>
      <c r="J15" s="163"/>
      <c r="K15" s="164" t="s">
        <v>40</v>
      </c>
      <c r="L15" s="164"/>
      <c r="N15" s="30"/>
      <c r="R15" s="12"/>
    </row>
    <row r="16" spans="1:18" ht="12.75">
      <c r="A16" s="167"/>
      <c r="B16" s="167"/>
      <c r="C16" s="167"/>
      <c r="D16" s="168"/>
      <c r="E16" s="168"/>
      <c r="F16" s="168"/>
      <c r="G16" s="169"/>
      <c r="H16" s="170"/>
      <c r="I16" s="170"/>
      <c r="J16" s="163"/>
      <c r="K16" s="164"/>
      <c r="L16" s="164"/>
      <c r="R16" s="12"/>
    </row>
    <row r="17" spans="1:18" ht="13.5" customHeight="1">
      <c r="A17" s="165" t="s">
        <v>41</v>
      </c>
      <c r="B17" s="165"/>
      <c r="C17" s="11"/>
      <c r="D17" s="11"/>
      <c r="E17" s="11"/>
      <c r="F17" s="11"/>
      <c r="G17" s="166" t="s">
        <v>42</v>
      </c>
      <c r="H17" s="166"/>
      <c r="I17" s="166"/>
      <c r="J17" s="166"/>
      <c r="K17" s="166"/>
      <c r="L17" s="166"/>
      <c r="N17" s="33" t="s">
        <v>43</v>
      </c>
      <c r="R17" s="12"/>
    </row>
    <row r="18" spans="1:18" ht="13.5" customHeight="1">
      <c r="A18" s="156" t="s">
        <v>44</v>
      </c>
      <c r="B18" s="156"/>
      <c r="C18" s="156"/>
      <c r="D18" s="156"/>
      <c r="E18" s="156"/>
      <c r="F18" s="11"/>
      <c r="G18" s="158" t="s">
        <v>45</v>
      </c>
      <c r="H18" s="158"/>
      <c r="I18" s="34"/>
      <c r="J18" s="159"/>
      <c r="K18" s="159"/>
      <c r="L18" s="35"/>
      <c r="N18" s="36">
        <v>458</v>
      </c>
      <c r="O18" t="s">
        <v>46</v>
      </c>
      <c r="R18">
        <f>I4-N18</f>
        <v>-434</v>
      </c>
    </row>
    <row r="19" spans="1:18" ht="13.5" customHeight="1">
      <c r="A19" s="156" t="s">
        <v>47</v>
      </c>
      <c r="B19" s="156"/>
      <c r="C19" s="156"/>
      <c r="D19" s="156"/>
      <c r="E19" s="156"/>
      <c r="F19" s="37"/>
      <c r="G19" s="158" t="s">
        <v>48</v>
      </c>
      <c r="H19" s="158"/>
      <c r="I19" s="34"/>
      <c r="J19" s="38" t="s">
        <v>49</v>
      </c>
      <c r="K19" s="39" t="s">
        <v>50</v>
      </c>
      <c r="L19" s="40">
        <f>IF(I21&gt;23,IF((60*(HOUR(I19)-HOUR(I18))+MINUTE(I19)-MINUTE(I18))&gt;0,(60*(HOUR(I19)-HOUR(I18))+MINUTE(I19)-MINUTE(I18)),0),IF((60*(HOUR(I19)-HOUR(I18)-12)+MINUTE(I19)-MINUTE(I18))&gt;0,(60*(HOUR(I19)-HOUR(I18)-12)+MINUTE(I19)-MINUTE(I18)),0))</f>
        <v>0</v>
      </c>
      <c r="N19" s="36">
        <v>533</v>
      </c>
      <c r="O19" t="s">
        <v>51</v>
      </c>
      <c r="R19" t="e">
        <f>I5-N19</f>
        <v>#VALUE!</v>
      </c>
    </row>
    <row r="20" spans="1:18" ht="13.5" customHeight="1">
      <c r="A20" s="160" t="s">
        <v>52</v>
      </c>
      <c r="B20" s="160"/>
      <c r="C20" s="160"/>
      <c r="D20" s="160"/>
      <c r="E20" s="160"/>
      <c r="F20" s="160"/>
      <c r="G20" s="41" t="s">
        <v>53</v>
      </c>
      <c r="H20" s="42"/>
      <c r="I20" s="43"/>
      <c r="J20" s="42"/>
      <c r="K20" s="44" t="s">
        <v>54</v>
      </c>
      <c r="L20" s="45" t="e">
        <f>Logg!I1</f>
        <v>#VALUE!</v>
      </c>
      <c r="N20" s="36">
        <v>537</v>
      </c>
      <c r="O20" t="s">
        <v>55</v>
      </c>
      <c r="R20">
        <f>I6-N20</f>
        <v>-537</v>
      </c>
    </row>
    <row r="21" spans="1:18" ht="13.5" customHeight="1">
      <c r="A21" s="156" t="s">
        <v>56</v>
      </c>
      <c r="B21" s="156"/>
      <c r="C21" s="156"/>
      <c r="D21" s="156"/>
      <c r="E21" s="156"/>
      <c r="F21" s="37"/>
      <c r="G21" s="41" t="s">
        <v>57</v>
      </c>
      <c r="H21" s="46" t="s">
        <v>58</v>
      </c>
      <c r="I21" s="47">
        <f>I4</f>
        <v>24</v>
      </c>
      <c r="J21" s="48" t="s">
        <v>21</v>
      </c>
      <c r="K21" s="49" t="s">
        <v>59</v>
      </c>
      <c r="L21" s="45">
        <f>IF(L19&gt;0,(2*L20*L19)/(I21*60),0)</f>
        <v>0</v>
      </c>
      <c r="N21" s="36">
        <v>540</v>
      </c>
      <c r="O21" t="s">
        <v>60</v>
      </c>
      <c r="R21" t="e">
        <f>I7-N21</f>
        <v>#VALUE!</v>
      </c>
    </row>
    <row r="22" spans="1:15" ht="13.5" customHeight="1">
      <c r="A22" s="149" t="s">
        <v>61</v>
      </c>
      <c r="B22" s="149"/>
      <c r="C22" s="149"/>
      <c r="D22" s="149"/>
      <c r="E22" s="149"/>
      <c r="F22" s="149"/>
      <c r="G22" s="41" t="s">
        <v>62</v>
      </c>
      <c r="H22" s="42"/>
      <c r="I22" s="42"/>
      <c r="J22" s="42"/>
      <c r="K22" s="44" t="s">
        <v>63</v>
      </c>
      <c r="L22" s="45" t="e">
        <f>+L20-L21</f>
        <v>#VALUE!</v>
      </c>
      <c r="N22" s="36" t="s">
        <v>1803</v>
      </c>
      <c r="O22" t="s">
        <v>1804</v>
      </c>
    </row>
    <row r="23" spans="1:18" ht="12.75">
      <c r="A23" s="149"/>
      <c r="B23" s="149"/>
      <c r="C23" s="149"/>
      <c r="D23" s="149"/>
      <c r="E23" s="149"/>
      <c r="F23" s="149"/>
      <c r="G23" s="51" t="s">
        <v>65</v>
      </c>
      <c r="H23" s="52"/>
      <c r="I23" s="52"/>
      <c r="J23" s="52"/>
      <c r="K23" s="52"/>
      <c r="L23" s="53"/>
      <c r="N23" s="36">
        <v>555</v>
      </c>
      <c r="O23" t="s">
        <v>64</v>
      </c>
      <c r="R23" t="e">
        <f aca="true" t="shared" si="0" ref="R23:R29">I8-N23</f>
        <v>#VALUE!</v>
      </c>
    </row>
    <row r="24" spans="1:18" ht="13.5" customHeight="1">
      <c r="A24" s="156" t="s">
        <v>67</v>
      </c>
      <c r="B24" s="156"/>
      <c r="C24" s="156"/>
      <c r="D24" s="156"/>
      <c r="E24" s="156"/>
      <c r="F24" s="37"/>
      <c r="G24" s="55" t="s">
        <v>68</v>
      </c>
      <c r="H24" s="56"/>
      <c r="I24" s="56"/>
      <c r="J24" s="157" t="s">
        <v>69</v>
      </c>
      <c r="K24" s="157"/>
      <c r="L24" s="157"/>
      <c r="N24" s="54">
        <v>569</v>
      </c>
      <c r="O24" t="s">
        <v>66</v>
      </c>
      <c r="R24" t="e">
        <f t="shared" si="0"/>
        <v>#VALUE!</v>
      </c>
    </row>
    <row r="25" spans="1:18" ht="12.75" customHeight="1">
      <c r="A25" s="149" t="s">
        <v>71</v>
      </c>
      <c r="B25" s="149"/>
      <c r="C25" s="149"/>
      <c r="D25" s="149"/>
      <c r="E25" s="149"/>
      <c r="F25" s="149"/>
      <c r="G25" s="55" t="s">
        <v>72</v>
      </c>
      <c r="H25" s="56"/>
      <c r="I25" s="56"/>
      <c r="J25" s="157"/>
      <c r="K25" s="157"/>
      <c r="L25" s="157"/>
      <c r="N25" s="54">
        <v>579</v>
      </c>
      <c r="O25" t="s">
        <v>70</v>
      </c>
      <c r="R25">
        <f t="shared" si="0"/>
        <v>-579</v>
      </c>
    </row>
    <row r="26" spans="1:18" ht="12.75">
      <c r="A26" s="149"/>
      <c r="B26" s="149"/>
      <c r="C26" s="149"/>
      <c r="D26" s="149"/>
      <c r="E26" s="149"/>
      <c r="F26" s="149"/>
      <c r="G26" s="55" t="s">
        <v>74</v>
      </c>
      <c r="H26" s="56"/>
      <c r="I26" s="56"/>
      <c r="J26" s="157"/>
      <c r="K26" s="157"/>
      <c r="L26" s="157"/>
      <c r="N26" s="36">
        <v>580</v>
      </c>
      <c r="O26" t="s">
        <v>73</v>
      </c>
      <c r="R26">
        <f t="shared" si="0"/>
        <v>-580</v>
      </c>
    </row>
    <row r="27" spans="1:18" ht="12.75" customHeight="1">
      <c r="A27" s="146" t="s">
        <v>76</v>
      </c>
      <c r="B27" s="146"/>
      <c r="C27" s="146"/>
      <c r="D27" s="146"/>
      <c r="E27" s="146"/>
      <c r="F27" s="57"/>
      <c r="G27" s="55" t="s">
        <v>77</v>
      </c>
      <c r="H27" s="56"/>
      <c r="I27" s="56"/>
      <c r="J27" s="56"/>
      <c r="K27" s="56"/>
      <c r="L27" s="58"/>
      <c r="N27" s="36">
        <v>585</v>
      </c>
      <c r="O27" t="s">
        <v>75</v>
      </c>
      <c r="R27">
        <f t="shared" si="0"/>
        <v>-585</v>
      </c>
    </row>
    <row r="28" spans="1:18" ht="12.75">
      <c r="A28" s="59" t="s">
        <v>79</v>
      </c>
      <c r="B28" s="60"/>
      <c r="C28" s="60"/>
      <c r="D28" s="60"/>
      <c r="E28" s="60"/>
      <c r="F28" s="37"/>
      <c r="G28" s="61" t="s">
        <v>80</v>
      </c>
      <c r="H28" s="62"/>
      <c r="I28" s="62"/>
      <c r="J28" s="62"/>
      <c r="K28" s="62"/>
      <c r="L28" s="63"/>
      <c r="N28" s="36">
        <v>588</v>
      </c>
      <c r="O28" t="s">
        <v>78</v>
      </c>
      <c r="R28">
        <f t="shared" si="0"/>
        <v>-588</v>
      </c>
    </row>
    <row r="29" spans="1:18" ht="12.75" customHeight="1">
      <c r="A29" s="146" t="s">
        <v>82</v>
      </c>
      <c r="B29" s="146"/>
      <c r="C29" s="146"/>
      <c r="D29" s="146"/>
      <c r="E29" s="146"/>
      <c r="F29" s="64"/>
      <c r="G29" s="154" t="s">
        <v>83</v>
      </c>
      <c r="H29" s="154"/>
      <c r="I29" s="154"/>
      <c r="J29" s="154"/>
      <c r="K29" s="154"/>
      <c r="L29" s="154"/>
      <c r="N29" s="36">
        <v>620</v>
      </c>
      <c r="O29" t="s">
        <v>81</v>
      </c>
      <c r="R29">
        <f t="shared" si="0"/>
        <v>-620</v>
      </c>
    </row>
    <row r="30" spans="1:15" ht="12.75" customHeight="1">
      <c r="A30" s="149" t="s">
        <v>86</v>
      </c>
      <c r="B30" s="149"/>
      <c r="C30" s="149"/>
      <c r="D30" s="149"/>
      <c r="E30" s="149"/>
      <c r="F30" s="149"/>
      <c r="G30" s="154"/>
      <c r="H30" s="154"/>
      <c r="I30" s="154"/>
      <c r="J30" s="154"/>
      <c r="K30" s="154"/>
      <c r="L30" s="154"/>
      <c r="N30" s="9" t="s">
        <v>84</v>
      </c>
      <c r="O30" t="s">
        <v>85</v>
      </c>
    </row>
    <row r="31" spans="1:12" ht="12.75" customHeight="1">
      <c r="A31" s="146" t="s">
        <v>87</v>
      </c>
      <c r="B31" s="146"/>
      <c r="C31" s="146"/>
      <c r="D31" s="146"/>
      <c r="E31" s="146"/>
      <c r="F31" s="64"/>
      <c r="G31" s="154"/>
      <c r="H31" s="154"/>
      <c r="I31" s="154"/>
      <c r="J31" s="154"/>
      <c r="K31" s="154"/>
      <c r="L31" s="154"/>
    </row>
    <row r="32" spans="1:12" ht="12.75" customHeight="1">
      <c r="A32" s="155" t="s">
        <v>88</v>
      </c>
      <c r="B32" s="155"/>
      <c r="C32" s="155"/>
      <c r="D32" s="155"/>
      <c r="E32" s="155"/>
      <c r="F32" s="64"/>
      <c r="G32" s="154"/>
      <c r="H32" s="154"/>
      <c r="I32" s="154"/>
      <c r="J32" s="154"/>
      <c r="K32" s="154"/>
      <c r="L32" s="154"/>
    </row>
    <row r="33" spans="1:12" ht="12.75" customHeight="1">
      <c r="A33" s="146" t="s">
        <v>89</v>
      </c>
      <c r="B33" s="146"/>
      <c r="C33" s="146"/>
      <c r="D33" s="146"/>
      <c r="E33" s="146"/>
      <c r="F33" s="50"/>
      <c r="G33" s="154"/>
      <c r="H33" s="154"/>
      <c r="I33" s="154"/>
      <c r="J33" s="154"/>
      <c r="K33" s="154"/>
      <c r="L33" s="154"/>
    </row>
    <row r="34" spans="1:12" ht="12.75">
      <c r="A34" s="59" t="s">
        <v>90</v>
      </c>
      <c r="B34" s="60"/>
      <c r="C34" s="60"/>
      <c r="D34" s="60"/>
      <c r="E34" s="60"/>
      <c r="F34" s="57"/>
      <c r="G34" s="154"/>
      <c r="H34" s="154"/>
      <c r="I34" s="154"/>
      <c r="J34" s="154"/>
      <c r="K34" s="154"/>
      <c r="L34" s="154"/>
    </row>
    <row r="35" spans="1:12" ht="13.5" customHeight="1">
      <c r="A35" s="146" t="s">
        <v>91</v>
      </c>
      <c r="B35" s="146"/>
      <c r="C35" s="146"/>
      <c r="D35" s="146"/>
      <c r="E35" s="146"/>
      <c r="F35" s="64"/>
      <c r="G35" s="147"/>
      <c r="H35" s="147"/>
      <c r="I35" s="147"/>
      <c r="J35" s="147"/>
      <c r="K35" s="148"/>
      <c r="L35" s="148"/>
    </row>
    <row r="36" spans="1:12" ht="12.75" customHeight="1">
      <c r="A36" s="149" t="s">
        <v>92</v>
      </c>
      <c r="B36" s="149"/>
      <c r="C36" s="149"/>
      <c r="D36" s="149"/>
      <c r="E36" s="149"/>
      <c r="F36" s="149"/>
      <c r="G36" s="147"/>
      <c r="H36" s="147"/>
      <c r="I36" s="147"/>
      <c r="J36" s="147"/>
      <c r="K36" s="148"/>
      <c r="L36" s="148"/>
    </row>
    <row r="37" spans="1:12" ht="12.75">
      <c r="A37" s="149"/>
      <c r="B37" s="149"/>
      <c r="C37" s="149"/>
      <c r="D37" s="149"/>
      <c r="E37" s="149"/>
      <c r="F37" s="149"/>
      <c r="G37" s="55" t="s">
        <v>93</v>
      </c>
      <c r="H37" s="56"/>
      <c r="I37" s="56"/>
      <c r="J37" s="56"/>
      <c r="K37" s="56" t="s">
        <v>94</v>
      </c>
      <c r="L37" s="65"/>
    </row>
    <row r="38" spans="1:12" ht="12.75" customHeight="1">
      <c r="A38" s="146" t="s">
        <v>95</v>
      </c>
      <c r="B38" s="146"/>
      <c r="C38" s="146"/>
      <c r="D38" s="146"/>
      <c r="E38" s="146"/>
      <c r="F38" s="64"/>
      <c r="G38" s="150"/>
      <c r="H38" s="150"/>
      <c r="I38" s="150"/>
      <c r="J38" s="150"/>
      <c r="K38" s="150"/>
      <c r="L38" s="150"/>
    </row>
    <row r="39" spans="1:12" ht="12.75" customHeight="1">
      <c r="A39" s="149" t="s">
        <v>96</v>
      </c>
      <c r="B39" s="149"/>
      <c r="C39" s="149"/>
      <c r="D39" s="149"/>
      <c r="E39" s="149"/>
      <c r="F39" s="149"/>
      <c r="G39" s="150"/>
      <c r="H39" s="150"/>
      <c r="I39" s="150"/>
      <c r="J39" s="150"/>
      <c r="K39" s="150"/>
      <c r="L39" s="150"/>
    </row>
    <row r="40" spans="1:12" ht="3.75" customHeight="1">
      <c r="A40" s="11"/>
      <c r="B40" s="11"/>
      <c r="C40" s="11"/>
      <c r="D40" s="11"/>
      <c r="E40" s="11"/>
      <c r="F40" s="11"/>
      <c r="G40" s="150"/>
      <c r="H40" s="150"/>
      <c r="I40" s="150"/>
      <c r="J40" s="150"/>
      <c r="K40" s="150"/>
      <c r="L40" s="150"/>
    </row>
    <row r="41" spans="1:12" ht="13.5" thickBot="1">
      <c r="A41" s="11"/>
      <c r="B41" s="66" t="s">
        <v>97</v>
      </c>
      <c r="C41" s="67"/>
      <c r="D41" s="67"/>
      <c r="E41" s="67"/>
      <c r="F41" s="11"/>
      <c r="G41" s="61" t="s">
        <v>98</v>
      </c>
      <c r="H41" s="68"/>
      <c r="I41" s="68"/>
      <c r="J41" s="68"/>
      <c r="K41" s="68"/>
      <c r="L41" s="69"/>
    </row>
    <row r="42" spans="1:12" ht="12.75">
      <c r="A42" s="11"/>
      <c r="B42" s="145" t="s">
        <v>99</v>
      </c>
      <c r="C42" s="145"/>
      <c r="D42" s="145"/>
      <c r="E42" s="145"/>
      <c r="F42" s="11"/>
      <c r="G42" s="151" t="s">
        <v>1844</v>
      </c>
      <c r="H42" s="152"/>
      <c r="I42" s="152"/>
      <c r="J42" s="152"/>
      <c r="K42" s="152"/>
      <c r="L42" s="152"/>
    </row>
    <row r="43" spans="1:12" ht="17.25" customHeight="1">
      <c r="A43" s="11"/>
      <c r="B43" s="66" t="s">
        <v>100</v>
      </c>
      <c r="C43" s="67"/>
      <c r="D43" s="67"/>
      <c r="E43" s="67"/>
      <c r="F43" s="11"/>
      <c r="G43" s="153"/>
      <c r="H43" s="153"/>
      <c r="I43" s="153"/>
      <c r="J43" s="153"/>
      <c r="K43" s="153"/>
      <c r="L43" s="153"/>
    </row>
    <row r="44" spans="1:12" ht="12.75">
      <c r="A44" s="11"/>
      <c r="B44" s="66" t="s">
        <v>101</v>
      </c>
      <c r="C44" s="67"/>
      <c r="D44" s="67"/>
      <c r="E44" s="67"/>
      <c r="F44" s="11"/>
      <c r="G44" s="56"/>
      <c r="H44" s="67"/>
      <c r="I44" s="67"/>
      <c r="J44" s="67"/>
      <c r="K44" s="67"/>
      <c r="L44" s="67"/>
    </row>
    <row r="45" spans="1:12" ht="6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70" t="s">
        <v>102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1:12" ht="12.75">
      <c r="A47" s="72" t="s">
        <v>103</v>
      </c>
      <c r="B47" s="73">
        <v>1</v>
      </c>
      <c r="C47" s="73">
        <v>2</v>
      </c>
      <c r="D47" s="73">
        <v>3</v>
      </c>
      <c r="E47" s="73">
        <v>4</v>
      </c>
      <c r="F47" s="73">
        <v>5</v>
      </c>
      <c r="G47" s="73">
        <v>6</v>
      </c>
      <c r="H47" s="73">
        <v>7</v>
      </c>
      <c r="I47" s="73">
        <v>8</v>
      </c>
      <c r="J47" s="73">
        <v>9</v>
      </c>
      <c r="K47" s="73">
        <v>10</v>
      </c>
      <c r="L47" s="73">
        <v>11</v>
      </c>
    </row>
    <row r="48" spans="1:12" ht="12.75">
      <c r="A48" s="74" t="str">
        <f>I9</f>
        <v>Välj</v>
      </c>
      <c r="B48" s="75">
        <f>Logg!K10</f>
      </c>
      <c r="C48" s="75">
        <f>Logg!L10</f>
      </c>
      <c r="D48" s="75">
        <f>Logg!M10</f>
      </c>
      <c r="E48" s="75">
        <f>Logg!N10</f>
      </c>
      <c r="F48" s="75">
        <f>Logg!O10</f>
      </c>
      <c r="G48" s="75">
        <f>Logg!P10</f>
      </c>
      <c r="H48" s="75">
        <f>Logg!Q10</f>
      </c>
      <c r="I48" s="75">
        <f>Logg!R10</f>
      </c>
      <c r="J48" s="75">
        <f>Logg!S10</f>
      </c>
      <c r="K48" s="75">
        <f>Logg!T10</f>
      </c>
      <c r="L48" s="75">
        <f>Logg!U10</f>
      </c>
    </row>
    <row r="49" spans="1:12" ht="12.75">
      <c r="A49" s="76"/>
      <c r="B49" s="73">
        <v>12</v>
      </c>
      <c r="C49" s="73">
        <v>13</v>
      </c>
      <c r="D49" s="73">
        <v>14</v>
      </c>
      <c r="E49" s="73">
        <v>15</v>
      </c>
      <c r="F49" s="73">
        <v>16</v>
      </c>
      <c r="G49" s="73">
        <v>17</v>
      </c>
      <c r="H49" s="73">
        <v>18</v>
      </c>
      <c r="I49" s="73">
        <v>19</v>
      </c>
      <c r="J49" s="73">
        <v>20</v>
      </c>
      <c r="K49" s="73">
        <v>21</v>
      </c>
      <c r="L49" s="73">
        <v>22</v>
      </c>
    </row>
    <row r="50" spans="1:12" ht="12.75">
      <c r="A50" s="77"/>
      <c r="B50" s="75">
        <f>Logg!V10</f>
      </c>
      <c r="C50" s="75">
        <f>Logg!W10</f>
      </c>
      <c r="D50" s="75">
        <f>Logg!X10</f>
      </c>
      <c r="E50" s="75">
        <f>Logg!Y10</f>
      </c>
      <c r="F50" s="75">
        <f>Logg!Z10</f>
      </c>
      <c r="G50" s="75">
        <f>Logg!AA10</f>
      </c>
      <c r="H50" s="75">
        <f>Logg!AB10</f>
      </c>
      <c r="I50" s="75">
        <f>Logg!AC10</f>
      </c>
      <c r="J50" s="75">
        <f>Logg!AD10</f>
      </c>
      <c r="K50" s="75">
        <f>Logg!AE10</f>
      </c>
      <c r="L50" s="75">
        <f>Logg!AF10</f>
      </c>
    </row>
    <row r="51" spans="1:12" ht="12.75">
      <c r="A51" s="76"/>
      <c r="B51" s="73">
        <v>23</v>
      </c>
      <c r="C51" s="73">
        <v>24</v>
      </c>
      <c r="D51" s="73">
        <v>25</v>
      </c>
      <c r="E51" s="73">
        <v>26</v>
      </c>
      <c r="F51" s="73">
        <v>27</v>
      </c>
      <c r="G51" s="73">
        <v>28</v>
      </c>
      <c r="H51" s="73">
        <v>29</v>
      </c>
      <c r="I51" s="73">
        <v>30</v>
      </c>
      <c r="J51" s="73">
        <v>31</v>
      </c>
      <c r="K51" s="73">
        <v>32</v>
      </c>
      <c r="L51" s="73">
        <v>33</v>
      </c>
    </row>
    <row r="52" spans="1:12" ht="12.75">
      <c r="A52" s="77"/>
      <c r="B52" s="75">
        <f>Logg!AG10</f>
      </c>
      <c r="C52" s="75">
        <f>Logg!AH10</f>
      </c>
      <c r="D52" s="75">
        <f>Logg!AI10</f>
      </c>
      <c r="E52" s="75">
        <f>Logg!AJ10</f>
      </c>
      <c r="F52" s="75">
        <f>Logg!AK10</f>
      </c>
      <c r="G52" s="75">
        <f>Logg!AL10</f>
      </c>
      <c r="H52" s="75">
        <f>Logg!AM10</f>
      </c>
      <c r="I52" s="75">
        <f>Logg!AN10</f>
      </c>
      <c r="J52" s="75">
        <f>Logg!K12</f>
      </c>
      <c r="K52" s="75">
        <f>Logg!L12</f>
      </c>
      <c r="L52" s="75">
        <f>Logg!L12</f>
      </c>
    </row>
    <row r="53" spans="1:12" ht="12.75">
      <c r="A53" s="76"/>
      <c r="B53" s="73">
        <v>34</v>
      </c>
      <c r="C53" s="73">
        <v>35</v>
      </c>
      <c r="D53" s="73">
        <v>36</v>
      </c>
      <c r="E53" s="73">
        <v>37</v>
      </c>
      <c r="F53" s="73">
        <v>38</v>
      </c>
      <c r="G53" s="73">
        <v>39</v>
      </c>
      <c r="H53" s="73">
        <v>40</v>
      </c>
      <c r="I53" s="73">
        <v>41</v>
      </c>
      <c r="J53" s="73">
        <v>42</v>
      </c>
      <c r="K53" s="73">
        <v>43</v>
      </c>
      <c r="L53" s="73">
        <v>44</v>
      </c>
    </row>
    <row r="54" spans="1:12" ht="12.75">
      <c r="A54" s="77"/>
      <c r="B54" s="75">
        <f>Logg!M12</f>
      </c>
      <c r="C54" s="75">
        <f>Logg!N12</f>
      </c>
      <c r="D54" s="75">
        <f>Logg!O12</f>
      </c>
      <c r="E54" s="75">
        <f>Logg!P12</f>
      </c>
      <c r="F54" s="75">
        <f>Logg!Q12</f>
      </c>
      <c r="G54" s="75">
        <f>Logg!R12</f>
      </c>
      <c r="H54" s="75">
        <f>Logg!S12</f>
      </c>
      <c r="I54" s="75">
        <f>Logg!T12</f>
      </c>
      <c r="J54" s="75">
        <f>Logg!U12</f>
      </c>
      <c r="K54" s="75">
        <f>Logg!V12</f>
      </c>
      <c r="L54" s="75">
        <f>Logg!W12</f>
      </c>
    </row>
    <row r="55" spans="1:12" ht="12.75">
      <c r="A55" s="76"/>
      <c r="B55" s="73">
        <v>45</v>
      </c>
      <c r="C55" s="73">
        <v>46</v>
      </c>
      <c r="D55" s="73">
        <v>47</v>
      </c>
      <c r="E55" s="73">
        <v>48</v>
      </c>
      <c r="F55" s="73">
        <v>49</v>
      </c>
      <c r="G55" s="73">
        <v>50</v>
      </c>
      <c r="H55" s="73">
        <v>51</v>
      </c>
      <c r="I55" s="73">
        <v>52</v>
      </c>
      <c r="J55" s="73">
        <v>53</v>
      </c>
      <c r="K55" s="73">
        <v>54</v>
      </c>
      <c r="L55" s="73">
        <v>55</v>
      </c>
    </row>
    <row r="56" spans="1:12" ht="12.75">
      <c r="A56" s="77"/>
      <c r="B56" s="75">
        <f>Logg!X12</f>
      </c>
      <c r="C56" s="75">
        <f>Logg!Y12</f>
      </c>
      <c r="D56" s="75">
        <f>Logg!Z12</f>
      </c>
      <c r="E56" s="75">
        <f>Logg!AA12</f>
      </c>
      <c r="F56" s="75">
        <f>Logg!AB12</f>
      </c>
      <c r="G56" s="75">
        <f>Logg!AC12</f>
      </c>
      <c r="H56" s="75">
        <f>Logg!AD12</f>
      </c>
      <c r="I56" s="75">
        <f>Logg!AE12</f>
      </c>
      <c r="J56" s="75">
        <f>Logg!AF12</f>
      </c>
      <c r="K56" s="75">
        <f>Logg!AG12</f>
      </c>
      <c r="L56" s="75">
        <f>Logg!AH12</f>
      </c>
    </row>
    <row r="57" spans="1:12" ht="12.75">
      <c r="A57" s="76"/>
      <c r="B57" s="73">
        <v>56</v>
      </c>
      <c r="C57" s="73">
        <v>57</v>
      </c>
      <c r="D57" s="73">
        <v>58</v>
      </c>
      <c r="E57" s="73">
        <v>59</v>
      </c>
      <c r="F57" s="73">
        <v>60</v>
      </c>
      <c r="G57" s="73">
        <v>61</v>
      </c>
      <c r="H57" s="73">
        <v>62</v>
      </c>
      <c r="I57" s="73">
        <v>63</v>
      </c>
      <c r="J57" s="73">
        <v>64</v>
      </c>
      <c r="K57" s="73">
        <v>65</v>
      </c>
      <c r="L57" s="73">
        <v>66</v>
      </c>
    </row>
    <row r="58" spans="1:12" ht="12.75">
      <c r="A58" s="77"/>
      <c r="B58" s="75">
        <f>Logg!AI12</f>
      </c>
      <c r="C58" s="75">
        <f>Logg!AJ12</f>
      </c>
      <c r="D58" s="75">
        <f>Logg!AK12</f>
      </c>
      <c r="E58" s="75">
        <f>Logg!AL12</f>
      </c>
      <c r="F58" s="75">
        <f>Logg!AM12</f>
      </c>
      <c r="G58" s="75">
        <f>Logg!AN12</f>
      </c>
      <c r="H58" s="75">
        <f>Logg!K14</f>
      </c>
      <c r="I58" s="75">
        <f>Logg!L14</f>
      </c>
      <c r="J58" s="75">
        <f>Logg!M14</f>
      </c>
      <c r="K58" s="75">
        <f>Logg!N14</f>
      </c>
      <c r="L58" s="75">
        <f>Logg!O14</f>
      </c>
    </row>
    <row r="59" spans="1:12" ht="12.75">
      <c r="A59" s="76"/>
      <c r="B59" s="73">
        <v>67</v>
      </c>
      <c r="C59" s="73">
        <v>68</v>
      </c>
      <c r="D59" s="73">
        <v>69</v>
      </c>
      <c r="E59" s="73">
        <v>70</v>
      </c>
      <c r="F59" s="73">
        <v>71</v>
      </c>
      <c r="G59" s="73">
        <v>72</v>
      </c>
      <c r="H59" s="73">
        <v>73</v>
      </c>
      <c r="I59" s="73">
        <v>74</v>
      </c>
      <c r="J59" s="73">
        <v>75</v>
      </c>
      <c r="K59" s="73">
        <v>76</v>
      </c>
      <c r="L59" s="73">
        <v>77</v>
      </c>
    </row>
    <row r="60" spans="1:12" ht="12.75">
      <c r="A60" s="77"/>
      <c r="B60" s="75">
        <f>Logg!P14</f>
      </c>
      <c r="C60" s="75">
        <f>Logg!Q14</f>
      </c>
      <c r="D60" s="75">
        <f>Logg!R14</f>
      </c>
      <c r="E60" s="75">
        <f>Logg!S14</f>
      </c>
      <c r="F60" s="75">
        <f>Logg!T14</f>
      </c>
      <c r="G60" s="75">
        <f>Logg!U14</f>
      </c>
      <c r="H60" s="75">
        <f>Logg!V14</f>
      </c>
      <c r="I60" s="75">
        <f>Logg!W14</f>
      </c>
      <c r="J60" s="75">
        <f>Logg!X14</f>
      </c>
      <c r="K60" s="75">
        <f>Logg!Y14</f>
      </c>
      <c r="L60" s="75">
        <f>Logg!Z14</f>
      </c>
    </row>
    <row r="61" spans="1:12" ht="3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78" t="s">
        <v>104</v>
      </c>
      <c r="B62" s="79"/>
      <c r="C62" s="79"/>
      <c r="D62" s="79"/>
      <c r="E62" s="79"/>
      <c r="F62" s="80"/>
      <c r="G62" s="81" t="s">
        <v>105</v>
      </c>
      <c r="H62" s="81"/>
      <c r="I62" s="81"/>
      <c r="J62" s="81"/>
      <c r="K62" s="81"/>
      <c r="L62" s="81"/>
    </row>
    <row r="63" spans="1:6" ht="13.5" customHeight="1">
      <c r="A63" s="82" t="s">
        <v>106</v>
      </c>
      <c r="B63" s="83"/>
      <c r="C63" s="83"/>
      <c r="D63" s="83"/>
      <c r="E63" s="84"/>
      <c r="F63" s="85" t="s">
        <v>107</v>
      </c>
    </row>
    <row r="64" spans="1:6" ht="12.75" customHeight="1">
      <c r="A64" s="86"/>
      <c r="B64" s="87"/>
      <c r="C64" s="87"/>
      <c r="D64" s="87"/>
      <c r="E64" s="88"/>
      <c r="F64" s="89"/>
    </row>
    <row r="65" spans="1:6" ht="12.75" customHeight="1">
      <c r="A65" s="86"/>
      <c r="B65" s="87"/>
      <c r="C65" s="87"/>
      <c r="D65" s="87"/>
      <c r="E65" s="88"/>
      <c r="F65" s="89"/>
    </row>
    <row r="66" spans="1:6" ht="12.75" customHeight="1">
      <c r="A66" s="86"/>
      <c r="B66" s="87"/>
      <c r="C66" s="87"/>
      <c r="D66" s="87"/>
      <c r="E66" s="88"/>
      <c r="F66" s="89"/>
    </row>
    <row r="67" spans="1:6" ht="12.75" customHeight="1">
      <c r="A67" s="86"/>
      <c r="B67" s="87"/>
      <c r="C67" s="87"/>
      <c r="D67" s="87"/>
      <c r="E67" s="88"/>
      <c r="F67" s="89"/>
    </row>
    <row r="68" spans="1:6" ht="12.75" customHeight="1">
      <c r="A68" s="86"/>
      <c r="B68" s="87"/>
      <c r="C68" s="87"/>
      <c r="D68" s="87"/>
      <c r="E68" s="88"/>
      <c r="F68" s="89"/>
    </row>
    <row r="69" spans="1:6" ht="12.75" customHeight="1">
      <c r="A69" s="86"/>
      <c r="B69" s="87"/>
      <c r="C69" s="87"/>
      <c r="D69" s="87"/>
      <c r="E69" s="88"/>
      <c r="F69" s="89"/>
    </row>
    <row r="70" spans="1:6" ht="12.75" customHeight="1">
      <c r="A70" s="86"/>
      <c r="B70" s="87"/>
      <c r="C70" s="87"/>
      <c r="D70" s="87"/>
      <c r="E70" s="88"/>
      <c r="F70" s="89"/>
    </row>
    <row r="71" spans="1:6" ht="12.75" customHeight="1">
      <c r="A71" s="90"/>
      <c r="B71" s="91"/>
      <c r="C71" s="91"/>
      <c r="D71" s="91"/>
      <c r="E71" s="92"/>
      <c r="F71" s="93"/>
    </row>
  </sheetData>
  <sheetProtection password="C512" sheet="1" objects="1" scenarios="1" selectLockedCells="1"/>
  <mergeCells count="62">
    <mergeCell ref="E4:F4"/>
    <mergeCell ref="G4:H4"/>
    <mergeCell ref="G5:G6"/>
    <mergeCell ref="H5:H6"/>
    <mergeCell ref="I5:I6"/>
    <mergeCell ref="J5:J6"/>
    <mergeCell ref="A6:F7"/>
    <mergeCell ref="G8:H8"/>
    <mergeCell ref="I8:L8"/>
    <mergeCell ref="A9:F9"/>
    <mergeCell ref="G9:H9"/>
    <mergeCell ref="J9:L9"/>
    <mergeCell ref="C10:F10"/>
    <mergeCell ref="G10:J10"/>
    <mergeCell ref="K10:L10"/>
    <mergeCell ref="A11:B11"/>
    <mergeCell ref="C11:F11"/>
    <mergeCell ref="G11:J11"/>
    <mergeCell ref="K11:L11"/>
    <mergeCell ref="A12:B13"/>
    <mergeCell ref="C12:F13"/>
    <mergeCell ref="G12:J12"/>
    <mergeCell ref="K12:L12"/>
    <mergeCell ref="G13:J14"/>
    <mergeCell ref="K13:L14"/>
    <mergeCell ref="A14:C14"/>
    <mergeCell ref="D14:F14"/>
    <mergeCell ref="J15:J16"/>
    <mergeCell ref="K15:L16"/>
    <mergeCell ref="A17:B17"/>
    <mergeCell ref="G17:L17"/>
    <mergeCell ref="A15:C16"/>
    <mergeCell ref="D15:F16"/>
    <mergeCell ref="G15:G16"/>
    <mergeCell ref="H15:I16"/>
    <mergeCell ref="A18:E18"/>
    <mergeCell ref="G18:H18"/>
    <mergeCell ref="J18:K18"/>
    <mergeCell ref="A19:E19"/>
    <mergeCell ref="G19:H19"/>
    <mergeCell ref="A20:F20"/>
    <mergeCell ref="A21:E21"/>
    <mergeCell ref="A22:F23"/>
    <mergeCell ref="A24:E24"/>
    <mergeCell ref="J24:L26"/>
    <mergeCell ref="A25:F26"/>
    <mergeCell ref="A27:E27"/>
    <mergeCell ref="A29:E29"/>
    <mergeCell ref="G29:L34"/>
    <mergeCell ref="A30:F30"/>
    <mergeCell ref="A31:E31"/>
    <mergeCell ref="A32:E32"/>
    <mergeCell ref="A33:E33"/>
    <mergeCell ref="B42:E42"/>
    <mergeCell ref="A35:E35"/>
    <mergeCell ref="G35:J36"/>
    <mergeCell ref="K35:L36"/>
    <mergeCell ref="A36:F37"/>
    <mergeCell ref="A38:E38"/>
    <mergeCell ref="G38:L40"/>
    <mergeCell ref="A39:F39"/>
    <mergeCell ref="G42:L43"/>
  </mergeCells>
  <dataValidations count="5">
    <dataValidation type="list" allowBlank="1" showErrorMessage="1" sqref="I2 I4">
      <formula1>"12,24,48,72,96,120"</formula1>
      <formula2>0</formula2>
    </dataValidation>
    <dataValidation type="decimal" allowBlank="1" showErrorMessage="1" errorTitle="Fel i inmatning" error="Du har inte skrivit din födelsedag&#10;med 6 siffror, ÅÅMMDD" sqref="C12:F13">
      <formula1>200000</formula1>
      <formula2>999999</formula2>
    </dataValidation>
    <dataValidation type="time" allowBlank="1" showErrorMessage="1" errorTitle="Fel tidsformat" error="Du har inte skrivit tiden som&#10;tt:mm. Beräkningen kan inte utföras" sqref="I18">
      <formula1>0</formula1>
      <formula2>0.9993055555555556</formula2>
    </dataValidation>
    <dataValidation allowBlank="1" showErrorMessage="1" errorTitle="Fel i tidsformat" error="Du har inte skrivit tiden som&#10;tt:mm. Beräkningen kan inte utföras" sqref="I19">
      <formula1>0</formula1>
      <formula2>0</formula2>
    </dataValidation>
    <dataValidation type="list" allowBlank="1" showErrorMessage="1" errorTitle="Otillåten startpunkt!" error="Du har angivit en otillåten startpunkt!&#10;Välj från listan, skriv inte in direkt i cellen.&#10;(Klicka Avbyt/Cancel för att stänga denna ruta)" sqref="I9">
      <formula1>$N$18:$N$30</formula1>
      <formula2>0</formula2>
    </dataValidation>
  </dataValidations>
  <hyperlinks>
    <hyperlink ref="B42" r:id="rId1" display="Med e-mail: loggbok@24-timmars.nu"/>
  </hyperlinks>
  <printOptions/>
  <pageMargins left="0.7479166666666667" right="0.27569444444444446" top="0.31527777777777777" bottom="0.11805555555555555" header="0.5118055555555555" footer="0.5118055555555555"/>
  <pageSetup fitToHeight="1" fitToWidth="1" horizontalDpi="300" verticalDpi="3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T15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0.140625" style="94" customWidth="1"/>
    <col min="2" max="2" width="7.140625" style="95" customWidth="1"/>
    <col min="3" max="3" width="6.421875" style="12" customWidth="1"/>
    <col min="4" max="4" width="6.57421875" style="96" customWidth="1"/>
    <col min="5" max="5" width="7.7109375" style="97" customWidth="1"/>
    <col min="6" max="6" width="7.421875" style="98" customWidth="1"/>
    <col min="7" max="7" width="11.8515625" style="99" customWidth="1"/>
    <col min="8" max="8" width="26.140625" style="0" customWidth="1"/>
    <col min="9" max="9" width="9.00390625" style="98" customWidth="1"/>
    <col min="10" max="10" width="0" style="100" hidden="1" customWidth="1"/>
    <col min="11" max="40" width="0" style="101" hidden="1" customWidth="1"/>
    <col min="41" max="41" width="0" style="0" hidden="1" customWidth="1"/>
    <col min="42" max="42" width="0" style="100" hidden="1" customWidth="1"/>
    <col min="43" max="43" width="0" style="0" hidden="1" customWidth="1"/>
  </cols>
  <sheetData>
    <row r="1" spans="1:42" s="108" customFormat="1" ht="72.75" customHeight="1">
      <c r="A1" s="194" t="s">
        <v>108</v>
      </c>
      <c r="B1" s="194"/>
      <c r="C1" s="195">
        <f>'Sid 1'!G11</f>
        <v>0</v>
      </c>
      <c r="D1" s="195"/>
      <c r="E1" s="195"/>
      <c r="F1" s="102" t="s">
        <v>109</v>
      </c>
      <c r="G1" s="103">
        <f>'Sid 1'!G9:H9</f>
        <v>0</v>
      </c>
      <c r="H1" s="104" t="s">
        <v>110</v>
      </c>
      <c r="I1" s="105" t="e">
        <f>SUM(D4:D89)</f>
        <v>#VALUE!</v>
      </c>
      <c r="J1" s="106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P1" s="106"/>
    </row>
    <row r="2" spans="1:42" s="115" customFormat="1" ht="45">
      <c r="A2" s="109" t="s">
        <v>94</v>
      </c>
      <c r="B2" s="110" t="s">
        <v>111</v>
      </c>
      <c r="C2" s="111" t="s">
        <v>112</v>
      </c>
      <c r="D2" s="112" t="s">
        <v>113</v>
      </c>
      <c r="E2" s="113" t="s">
        <v>114</v>
      </c>
      <c r="F2" s="111" t="s">
        <v>115</v>
      </c>
      <c r="G2" s="113" t="s">
        <v>116</v>
      </c>
      <c r="H2" s="113" t="s">
        <v>117</v>
      </c>
      <c r="I2" s="114" t="s">
        <v>118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P2" s="117"/>
    </row>
    <row r="3" spans="1:10" ht="12.75">
      <c r="A3" s="118"/>
      <c r="B3" s="119"/>
      <c r="C3" s="120" t="str">
        <f>'Sid 1'!I9</f>
        <v>Välj</v>
      </c>
      <c r="D3" s="121"/>
      <c r="E3" s="122"/>
      <c r="F3" s="123"/>
      <c r="G3" s="124"/>
      <c r="H3" s="125"/>
      <c r="I3" s="123"/>
      <c r="J3" s="126">
        <f>IF(AND(ISBLANK($C$3)=FALSE,$C$3&lt;&gt;'Sid 1'!$A$48),"OBS! Loggbokens första punkt är inte angiven startpunkt!","")</f>
      </c>
    </row>
    <row r="4" spans="1:42" ht="12.75">
      <c r="A4" s="118"/>
      <c r="B4" s="127"/>
      <c r="C4" s="128"/>
      <c r="D4" s="129" t="e">
        <f>IF(ISNA(VLOOKUP(MIN(C4,AP4)&amp;-MAX(C4,AP4),Distanser!$A$1:$A$1720,1,FALSE)),0,VLOOKUP(MIN(C4,AP4)&amp;-MAX(C4,AP4),Distanser!$A$1:$B$1720,2))</f>
        <v>#VALUE!</v>
      </c>
      <c r="E4" s="130"/>
      <c r="F4" s="131"/>
      <c r="G4" s="130"/>
      <c r="H4" s="132"/>
      <c r="I4" s="131"/>
      <c r="K4" s="101">
        <f>CONCATENATE(C4,C5,C6,C7,C8,C9,C10,C11,C12,C13,C14,C15,C16,C17,C18,C19,C20,C21,C22,C23,C24,C25,C26,C27,C28,C29,C30,C31,C32)</f>
      </c>
      <c r="L4" s="101">
        <f>CONCATENATE(C93,C94,C95,C96,C97,C98,C99,C100,C101,C102,C103,C104,C105,C106,C107,C108,C109,C110,C111,C112,C113,C114,C115,C116,C117,C118,C119,C120,C121,C122)</f>
      </c>
      <c r="AP4" s="133" t="e">
        <f>VALUE(C3)</f>
        <v>#VALUE!</v>
      </c>
    </row>
    <row r="5" spans="1:42" ht="12.75">
      <c r="A5" s="118"/>
      <c r="B5" s="127"/>
      <c r="C5" s="128"/>
      <c r="D5" s="129" t="e">
        <f>IF(ISNA(VLOOKUP(MIN(C5,AP5)&amp;-MAX(C5,AP5),Distanser!$A$1:$A$1720,1,FALSE)),0,VLOOKUP(MIN(C5,AP5)&amp;-MAX(C5,AP5),Distanser!$A$1:$B$1720,2))</f>
        <v>#VALUE!</v>
      </c>
      <c r="E5" s="130"/>
      <c r="F5" s="131"/>
      <c r="G5" s="130"/>
      <c r="H5" s="132"/>
      <c r="I5" s="131"/>
      <c r="K5" s="101">
        <f>CONCATENATE(C33,C34,C35,C36,C37,C38,C39,C40,C41,C42,C43,C44,C45,C46,C47,C48,C49,C50,C51,C52,C53,C54,C55,C56,C57,C58,C59,C60,C61,C62)</f>
      </c>
      <c r="L5" s="101">
        <f>CONCATENATE(C123,C124,C125,C126,C127,C128,C129,C130,C131,C132,C133,C134,C135,C136,C137,C138,C139,C140,C141,C142,C143,C144,C145,C146,C147,C148,C149,C150,C151,C152)</f>
      </c>
      <c r="AP5" s="133" t="e">
        <f aca="true" t="shared" si="0" ref="AP5:AP36">IF(ISBLANK(C4),AP4,C4)</f>
        <v>#VALUE!</v>
      </c>
    </row>
    <row r="6" spans="1:42" ht="12.75">
      <c r="A6" s="118"/>
      <c r="B6" s="127"/>
      <c r="C6" s="128"/>
      <c r="D6" s="129" t="e">
        <f>IF(ISNA(VLOOKUP(MIN(C6,AP6)&amp;-MAX(C6,AP6),Distanser!$A$1:$A$1720,1,FALSE)),0,VLOOKUP(MIN(C6,AP6)&amp;-MAX(C6,AP6),Distanser!$A$1:$B$1720,2))</f>
        <v>#VALUE!</v>
      </c>
      <c r="E6" s="130"/>
      <c r="F6" s="131"/>
      <c r="G6" s="130"/>
      <c r="H6" s="132"/>
      <c r="I6" s="131"/>
      <c r="J6" s="133"/>
      <c r="K6" s="101">
        <f>CONCATENATE(C63,C64,C65,C66,C67,C68,C69,C70,C71,C72,C73,C74,C75,C76,C77,C78,C79,C80,C81,C82,C83,C84,C85,C86,C87,C88,C89,C90,C91,C92)</f>
      </c>
      <c r="AP6" s="133" t="e">
        <f t="shared" si="0"/>
        <v>#VALUE!</v>
      </c>
    </row>
    <row r="7" spans="1:45" ht="12.75">
      <c r="A7" s="118"/>
      <c r="B7" s="127"/>
      <c r="C7" s="128"/>
      <c r="D7" s="129" t="e">
        <f>IF(ISNA(VLOOKUP(MIN(C7,AP7)&amp;-MAX(C7,AP7),Distanser!$A$1:$A$1720,1,FALSE)),0,VLOOKUP(MIN(C7,AP7)&amp;-MAX(C7,AP7),Distanser!$A$1:$B$1720,2))</f>
        <v>#VALUE!</v>
      </c>
      <c r="E7" s="130"/>
      <c r="F7" s="131"/>
      <c r="G7" s="130"/>
      <c r="H7" s="132"/>
      <c r="I7" s="131"/>
      <c r="J7" s="133"/>
      <c r="K7" s="101">
        <f>CONCATENATE(K4,K5,K6,L4,L5)</f>
      </c>
      <c r="AP7" s="133" t="e">
        <f t="shared" si="0"/>
        <v>#VALUE!</v>
      </c>
      <c r="AS7" s="12"/>
    </row>
    <row r="8" spans="1:42" ht="12.75">
      <c r="A8" s="118"/>
      <c r="B8" s="127"/>
      <c r="C8" s="128"/>
      <c r="D8" s="129" t="e">
        <f>IF(ISNA(VLOOKUP(MIN(C8,AP8)&amp;-MAX(C8,AP8),Distanser!$A$1:$A$1720,1,FALSE)),0,VLOOKUP(MIN(C8,AP8)&amp;-MAX(C8,AP8),Distanser!$A$1:$B$1720,2))</f>
        <v>#VALUE!</v>
      </c>
      <c r="E8" s="130"/>
      <c r="F8" s="131"/>
      <c r="G8" s="130"/>
      <c r="H8" s="132"/>
      <c r="I8" s="131"/>
      <c r="J8" s="133"/>
      <c r="K8" s="101">
        <f>LEN(K7)</f>
        <v>0</v>
      </c>
      <c r="AP8" s="133" t="e">
        <f t="shared" si="0"/>
        <v>#VALUE!</v>
      </c>
    </row>
    <row r="9" spans="1:42" ht="12.75">
      <c r="A9" s="118"/>
      <c r="B9" s="127"/>
      <c r="C9" s="128"/>
      <c r="D9" s="129" t="e">
        <f>IF(ISNA(VLOOKUP(MIN(C9,AP9)&amp;-MAX(C9,AP9),Distanser!$A$1:$A$1720,1,FALSE)),0,VLOOKUP(MIN(C9,AP9)&amp;-MAX(C9,AP9),Distanser!$A$1:$B$1720,2))</f>
        <v>#VALUE!</v>
      </c>
      <c r="E9" s="130"/>
      <c r="F9" s="131"/>
      <c r="G9" s="130"/>
      <c r="H9" s="132"/>
      <c r="I9" s="131"/>
      <c r="J9" s="133"/>
      <c r="K9" s="101">
        <v>1</v>
      </c>
      <c r="L9" s="101">
        <v>2</v>
      </c>
      <c r="M9" s="101">
        <v>3</v>
      </c>
      <c r="N9" s="101">
        <v>4</v>
      </c>
      <c r="O9" s="101">
        <v>5</v>
      </c>
      <c r="P9" s="101">
        <v>6</v>
      </c>
      <c r="Q9" s="101">
        <v>7</v>
      </c>
      <c r="R9" s="101">
        <v>8</v>
      </c>
      <c r="S9" s="101">
        <v>9</v>
      </c>
      <c r="T9" s="101">
        <v>10</v>
      </c>
      <c r="U9" s="101">
        <v>11</v>
      </c>
      <c r="V9" s="101">
        <v>12</v>
      </c>
      <c r="W9" s="101">
        <v>13</v>
      </c>
      <c r="X9" s="101">
        <v>14</v>
      </c>
      <c r="Y9" s="101">
        <v>15</v>
      </c>
      <c r="Z9" s="101">
        <v>16</v>
      </c>
      <c r="AA9" s="101">
        <v>17</v>
      </c>
      <c r="AB9" s="101">
        <v>18</v>
      </c>
      <c r="AC9" s="101">
        <v>19</v>
      </c>
      <c r="AD9" s="101">
        <v>20</v>
      </c>
      <c r="AE9" s="101">
        <v>21</v>
      </c>
      <c r="AF9" s="101">
        <v>22</v>
      </c>
      <c r="AG9" s="101">
        <v>23</v>
      </c>
      <c r="AH9" s="101">
        <v>24</v>
      </c>
      <c r="AI9" s="101">
        <v>25</v>
      </c>
      <c r="AJ9" s="101">
        <v>26</v>
      </c>
      <c r="AK9" s="101">
        <v>27</v>
      </c>
      <c r="AL9" s="101">
        <v>28</v>
      </c>
      <c r="AM9" s="101">
        <v>29</v>
      </c>
      <c r="AN9" s="101">
        <v>30</v>
      </c>
      <c r="AP9" s="133" t="e">
        <f t="shared" si="0"/>
        <v>#VALUE!</v>
      </c>
    </row>
    <row r="10" spans="1:46" ht="12.75">
      <c r="A10" s="118"/>
      <c r="B10" s="127"/>
      <c r="C10" s="128"/>
      <c r="D10" s="129" t="e">
        <f>IF(ISNA(VLOOKUP(MIN(C10,AP10)&amp;-MAX(C10,AP10),Distanser!$A$1:$A$1720,1,FALSE)),0,VLOOKUP(MIN(C10,AP10)&amp;-MAX(C10,AP10),Distanser!$A$1:$B$1720,2))</f>
        <v>#VALUE!</v>
      </c>
      <c r="E10" s="130"/>
      <c r="F10" s="131"/>
      <c r="G10" s="130"/>
      <c r="H10" s="132"/>
      <c r="I10" s="131"/>
      <c r="J10" s="133"/>
      <c r="K10" s="101">
        <f aca="true" t="shared" si="1" ref="K10:AN10">IF(1+lenstr1&gt;punktnr*3,MID($K$7,3*K9-2,3),"")</f>
      </c>
      <c r="L10" s="101">
        <f t="shared" si="1"/>
      </c>
      <c r="M10" s="101">
        <f t="shared" si="1"/>
      </c>
      <c r="N10" s="101">
        <f t="shared" si="1"/>
      </c>
      <c r="O10" s="101">
        <f t="shared" si="1"/>
      </c>
      <c r="P10" s="101">
        <f t="shared" si="1"/>
      </c>
      <c r="Q10" s="101">
        <f t="shared" si="1"/>
      </c>
      <c r="R10" s="101">
        <f t="shared" si="1"/>
      </c>
      <c r="S10" s="101">
        <f t="shared" si="1"/>
      </c>
      <c r="T10" s="101">
        <f t="shared" si="1"/>
      </c>
      <c r="U10" s="101">
        <f t="shared" si="1"/>
      </c>
      <c r="V10" s="101">
        <f t="shared" si="1"/>
      </c>
      <c r="W10" s="101">
        <f t="shared" si="1"/>
      </c>
      <c r="X10" s="101">
        <f t="shared" si="1"/>
      </c>
      <c r="Y10" s="101">
        <f t="shared" si="1"/>
      </c>
      <c r="Z10" s="101">
        <f t="shared" si="1"/>
      </c>
      <c r="AA10" s="101">
        <f t="shared" si="1"/>
      </c>
      <c r="AB10" s="101">
        <f t="shared" si="1"/>
      </c>
      <c r="AC10" s="101">
        <f t="shared" si="1"/>
      </c>
      <c r="AD10" s="101">
        <f t="shared" si="1"/>
      </c>
      <c r="AE10" s="101">
        <f t="shared" si="1"/>
      </c>
      <c r="AF10" s="101">
        <f t="shared" si="1"/>
      </c>
      <c r="AG10" s="101">
        <f t="shared" si="1"/>
      </c>
      <c r="AH10" s="101">
        <f t="shared" si="1"/>
      </c>
      <c r="AI10" s="101">
        <f t="shared" si="1"/>
      </c>
      <c r="AJ10" s="101">
        <f t="shared" si="1"/>
      </c>
      <c r="AK10" s="101">
        <f t="shared" si="1"/>
      </c>
      <c r="AL10" s="101">
        <f t="shared" si="1"/>
      </c>
      <c r="AM10" s="101">
        <f t="shared" si="1"/>
      </c>
      <c r="AN10" s="101">
        <f t="shared" si="1"/>
      </c>
      <c r="AP10" s="133" t="e">
        <f t="shared" si="0"/>
        <v>#VALUE!</v>
      </c>
      <c r="AT10" s="12"/>
    </row>
    <row r="11" spans="1:42" ht="12.75">
      <c r="A11" s="118"/>
      <c r="B11" s="127"/>
      <c r="C11" s="128"/>
      <c r="D11" s="129" t="e">
        <f>IF(ISNA(VLOOKUP(MIN(C11,AP11)&amp;-MAX(C11,AP11),Distanser!$A$1:$A$1720,1,FALSE)),0,VLOOKUP(MIN(C11,AP11)&amp;-MAX(C11,AP11),Distanser!$A$1:$B$1720,2))</f>
        <v>#VALUE!</v>
      </c>
      <c r="E11" s="130"/>
      <c r="F11" s="131"/>
      <c r="G11" s="130"/>
      <c r="H11" s="132"/>
      <c r="I11" s="131"/>
      <c r="J11" s="133"/>
      <c r="K11" s="101">
        <v>31</v>
      </c>
      <c r="L11" s="101">
        <v>32</v>
      </c>
      <c r="M11" s="101">
        <v>33</v>
      </c>
      <c r="N11" s="101">
        <v>34</v>
      </c>
      <c r="O11" s="101">
        <v>35</v>
      </c>
      <c r="P11" s="101">
        <v>36</v>
      </c>
      <c r="Q11" s="101">
        <v>37</v>
      </c>
      <c r="R11" s="101">
        <v>38</v>
      </c>
      <c r="S11" s="101">
        <v>39</v>
      </c>
      <c r="T11" s="101">
        <v>40</v>
      </c>
      <c r="U11" s="101">
        <v>41</v>
      </c>
      <c r="V11" s="101">
        <v>42</v>
      </c>
      <c r="W11" s="101">
        <v>43</v>
      </c>
      <c r="X11" s="101">
        <v>44</v>
      </c>
      <c r="Y11" s="101">
        <v>45</v>
      </c>
      <c r="Z11" s="101">
        <v>46</v>
      </c>
      <c r="AA11" s="101">
        <v>47</v>
      </c>
      <c r="AB11" s="101">
        <v>48</v>
      </c>
      <c r="AC11" s="101">
        <v>49</v>
      </c>
      <c r="AD11" s="101">
        <v>50</v>
      </c>
      <c r="AE11" s="101">
        <v>51</v>
      </c>
      <c r="AF11" s="101">
        <v>52</v>
      </c>
      <c r="AG11" s="101">
        <v>53</v>
      </c>
      <c r="AH11" s="101">
        <v>54</v>
      </c>
      <c r="AI11" s="101">
        <v>55</v>
      </c>
      <c r="AJ11" s="101">
        <v>56</v>
      </c>
      <c r="AK11" s="101">
        <v>57</v>
      </c>
      <c r="AL11" s="101">
        <v>58</v>
      </c>
      <c r="AM11" s="101">
        <v>59</v>
      </c>
      <c r="AN11" s="101">
        <v>60</v>
      </c>
      <c r="AP11" s="133" t="e">
        <f t="shared" si="0"/>
        <v>#VALUE!</v>
      </c>
    </row>
    <row r="12" spans="1:42" ht="12.75">
      <c r="A12" s="118"/>
      <c r="B12" s="127"/>
      <c r="C12" s="128"/>
      <c r="D12" s="129" t="e">
        <f>IF(ISNA(VLOOKUP(MIN(C12,AP12)&amp;-MAX(C12,AP12),Distanser!$A$1:$A$1720,1,FALSE)),0,VLOOKUP(MIN(C12,AP12)&amp;-MAX(C12,AP12),Distanser!$A$1:$B$1720,2))</f>
        <v>#VALUE!</v>
      </c>
      <c r="E12" s="130"/>
      <c r="F12" s="131"/>
      <c r="G12" s="130"/>
      <c r="H12" s="132"/>
      <c r="I12" s="131"/>
      <c r="J12" s="133"/>
      <c r="K12" s="101">
        <f aca="true" t="shared" si="2" ref="K12:AN12">IF(1+lenstr1&gt;punktnr*3,MID($K$7,3*K11-2,3),"")</f>
      </c>
      <c r="L12" s="101">
        <f t="shared" si="2"/>
      </c>
      <c r="M12" s="101">
        <f t="shared" si="2"/>
      </c>
      <c r="N12" s="101">
        <f t="shared" si="2"/>
      </c>
      <c r="O12" s="101">
        <f t="shared" si="2"/>
      </c>
      <c r="P12" s="101">
        <f t="shared" si="2"/>
      </c>
      <c r="Q12" s="101">
        <f t="shared" si="2"/>
      </c>
      <c r="R12" s="101">
        <f t="shared" si="2"/>
      </c>
      <c r="S12" s="101">
        <f t="shared" si="2"/>
      </c>
      <c r="T12" s="101">
        <f t="shared" si="2"/>
      </c>
      <c r="U12" s="101">
        <f t="shared" si="2"/>
      </c>
      <c r="V12" s="101">
        <f t="shared" si="2"/>
      </c>
      <c r="W12" s="101">
        <f t="shared" si="2"/>
      </c>
      <c r="X12" s="101">
        <f t="shared" si="2"/>
      </c>
      <c r="Y12" s="101">
        <f t="shared" si="2"/>
      </c>
      <c r="Z12" s="101">
        <f t="shared" si="2"/>
      </c>
      <c r="AA12" s="101">
        <f t="shared" si="2"/>
      </c>
      <c r="AB12" s="101">
        <f t="shared" si="2"/>
      </c>
      <c r="AC12" s="101">
        <f t="shared" si="2"/>
      </c>
      <c r="AD12" s="101">
        <f t="shared" si="2"/>
      </c>
      <c r="AE12" s="101">
        <f t="shared" si="2"/>
      </c>
      <c r="AF12" s="101">
        <f t="shared" si="2"/>
      </c>
      <c r="AG12" s="101">
        <f t="shared" si="2"/>
      </c>
      <c r="AH12" s="101">
        <f t="shared" si="2"/>
      </c>
      <c r="AI12" s="101">
        <f t="shared" si="2"/>
      </c>
      <c r="AJ12" s="101">
        <f t="shared" si="2"/>
      </c>
      <c r="AK12" s="101">
        <f t="shared" si="2"/>
      </c>
      <c r="AL12" s="101">
        <f t="shared" si="2"/>
      </c>
      <c r="AM12" s="101">
        <f t="shared" si="2"/>
      </c>
      <c r="AN12" s="101">
        <f t="shared" si="2"/>
      </c>
      <c r="AP12" s="133" t="e">
        <f t="shared" si="0"/>
        <v>#VALUE!</v>
      </c>
    </row>
    <row r="13" spans="1:42" ht="12.75">
      <c r="A13" s="118"/>
      <c r="B13" s="127"/>
      <c r="C13" s="128"/>
      <c r="D13" s="129" t="e">
        <f>IF(ISNA(VLOOKUP(MIN(C13,AP13)&amp;-MAX(C13,AP13),Distanser!$A$1:$A$1720,1,FALSE)),0,VLOOKUP(MIN(C13,AP13)&amp;-MAX(C13,AP13),Distanser!$A$1:$B$1720,2))</f>
        <v>#VALUE!</v>
      </c>
      <c r="E13" s="130"/>
      <c r="F13" s="131"/>
      <c r="G13" s="130"/>
      <c r="H13" s="132"/>
      <c r="I13" s="131"/>
      <c r="J13" s="133"/>
      <c r="K13" s="101">
        <v>61</v>
      </c>
      <c r="L13" s="101">
        <v>62</v>
      </c>
      <c r="M13" s="101">
        <v>63</v>
      </c>
      <c r="N13" s="101">
        <v>64</v>
      </c>
      <c r="O13" s="101">
        <v>65</v>
      </c>
      <c r="P13" s="101">
        <v>66</v>
      </c>
      <c r="Q13" s="101">
        <v>67</v>
      </c>
      <c r="R13" s="101">
        <v>68</v>
      </c>
      <c r="S13" s="101">
        <v>69</v>
      </c>
      <c r="T13" s="101">
        <v>70</v>
      </c>
      <c r="U13" s="101">
        <v>71</v>
      </c>
      <c r="V13" s="101">
        <v>72</v>
      </c>
      <c r="W13" s="101">
        <v>73</v>
      </c>
      <c r="X13" s="101">
        <v>74</v>
      </c>
      <c r="Y13" s="101">
        <v>75</v>
      </c>
      <c r="Z13" s="101">
        <v>76</v>
      </c>
      <c r="AA13" s="101">
        <v>77</v>
      </c>
      <c r="AB13" s="101">
        <v>78</v>
      </c>
      <c r="AC13" s="101">
        <v>79</v>
      </c>
      <c r="AD13" s="101">
        <v>80</v>
      </c>
      <c r="AE13" s="101">
        <v>81</v>
      </c>
      <c r="AF13" s="101">
        <v>82</v>
      </c>
      <c r="AG13" s="101">
        <v>83</v>
      </c>
      <c r="AH13" s="101">
        <v>84</v>
      </c>
      <c r="AI13" s="101">
        <v>85</v>
      </c>
      <c r="AJ13" s="101">
        <v>86</v>
      </c>
      <c r="AK13" s="101">
        <v>87</v>
      </c>
      <c r="AL13" s="101">
        <v>88</v>
      </c>
      <c r="AM13" s="101">
        <v>89</v>
      </c>
      <c r="AN13" s="101">
        <v>90</v>
      </c>
      <c r="AP13" s="133" t="e">
        <f t="shared" si="0"/>
        <v>#VALUE!</v>
      </c>
    </row>
    <row r="14" spans="1:42" ht="12.75">
      <c r="A14" s="118"/>
      <c r="B14" s="127"/>
      <c r="C14" s="128"/>
      <c r="D14" s="129" t="e">
        <f>IF(ISNA(VLOOKUP(MIN(C14,AP14)&amp;-MAX(C14,AP14),Distanser!$A$1:$A$1720,1,FALSE)),0,VLOOKUP(MIN(C14,AP14)&amp;-MAX(C14,AP14),Distanser!$A$1:$B$1720,2))</f>
        <v>#VALUE!</v>
      </c>
      <c r="E14" s="130"/>
      <c r="F14" s="131"/>
      <c r="G14" s="130"/>
      <c r="H14" s="132"/>
      <c r="I14" s="131"/>
      <c r="J14" s="133"/>
      <c r="K14" s="101">
        <f aca="true" t="shared" si="3" ref="K14:AN14">IF(1+lenstr1&gt;punktnr*3,MID($K$7,3*K13-2,3),"")</f>
      </c>
      <c r="L14" s="101">
        <f t="shared" si="3"/>
      </c>
      <c r="M14" s="101">
        <f t="shared" si="3"/>
      </c>
      <c r="N14" s="101">
        <f t="shared" si="3"/>
      </c>
      <c r="O14" s="101">
        <f t="shared" si="3"/>
      </c>
      <c r="P14" s="101">
        <f t="shared" si="3"/>
      </c>
      <c r="Q14" s="101">
        <f t="shared" si="3"/>
      </c>
      <c r="R14" s="101">
        <f t="shared" si="3"/>
      </c>
      <c r="S14" s="101">
        <f t="shared" si="3"/>
      </c>
      <c r="T14" s="101">
        <f t="shared" si="3"/>
      </c>
      <c r="U14" s="101">
        <f t="shared" si="3"/>
      </c>
      <c r="V14" s="101">
        <f t="shared" si="3"/>
      </c>
      <c r="W14" s="101">
        <f t="shared" si="3"/>
      </c>
      <c r="X14" s="101">
        <f t="shared" si="3"/>
      </c>
      <c r="Y14" s="101">
        <f t="shared" si="3"/>
      </c>
      <c r="Z14" s="101">
        <f t="shared" si="3"/>
      </c>
      <c r="AA14" s="101">
        <f t="shared" si="3"/>
      </c>
      <c r="AB14" s="101">
        <f t="shared" si="3"/>
      </c>
      <c r="AC14" s="101">
        <f t="shared" si="3"/>
      </c>
      <c r="AD14" s="101">
        <f t="shared" si="3"/>
      </c>
      <c r="AE14" s="101">
        <f t="shared" si="3"/>
      </c>
      <c r="AF14" s="101">
        <f t="shared" si="3"/>
      </c>
      <c r="AG14" s="101">
        <f t="shared" si="3"/>
      </c>
      <c r="AH14" s="101">
        <f t="shared" si="3"/>
      </c>
      <c r="AI14" s="101">
        <f t="shared" si="3"/>
      </c>
      <c r="AJ14" s="101">
        <f t="shared" si="3"/>
      </c>
      <c r="AK14" s="101">
        <f t="shared" si="3"/>
      </c>
      <c r="AL14" s="101">
        <f t="shared" si="3"/>
      </c>
      <c r="AM14" s="101">
        <f t="shared" si="3"/>
      </c>
      <c r="AN14" s="101">
        <f t="shared" si="3"/>
      </c>
      <c r="AP14" s="133" t="e">
        <f t="shared" si="0"/>
        <v>#VALUE!</v>
      </c>
    </row>
    <row r="15" spans="1:42" ht="12.75">
      <c r="A15" s="118"/>
      <c r="B15" s="127"/>
      <c r="C15" s="128"/>
      <c r="D15" s="129" t="e">
        <f>IF(ISNA(VLOOKUP(MIN(C15,AP15)&amp;-MAX(C15,AP15),Distanser!$A$1:$A$1720,1,FALSE)),0,VLOOKUP(MIN(C15,AP15)&amp;-MAX(C15,AP15),Distanser!$A$1:$B$1720,2))</f>
        <v>#VALUE!</v>
      </c>
      <c r="E15" s="130"/>
      <c r="F15" s="131"/>
      <c r="G15" s="130"/>
      <c r="H15" s="132"/>
      <c r="I15" s="131"/>
      <c r="J15" s="133"/>
      <c r="AP15" s="133" t="e">
        <f t="shared" si="0"/>
        <v>#VALUE!</v>
      </c>
    </row>
    <row r="16" spans="1:42" ht="12.75">
      <c r="A16" s="118"/>
      <c r="B16" s="127"/>
      <c r="C16" s="128"/>
      <c r="D16" s="129" t="e">
        <f>IF(ISNA(VLOOKUP(MIN(C16,AP16)&amp;-MAX(C16,AP16),Distanser!$A$1:$A$1720,1,FALSE)),0,VLOOKUP(MIN(C16,AP16)&amp;-MAX(C16,AP16),Distanser!$A$1:$B$1720,2))</f>
        <v>#VALUE!</v>
      </c>
      <c r="E16" s="130"/>
      <c r="F16" s="131"/>
      <c r="G16" s="130"/>
      <c r="H16" s="132"/>
      <c r="I16" s="131"/>
      <c r="J16" s="133"/>
      <c r="O16" s="134"/>
      <c r="AP16" s="133" t="e">
        <f t="shared" si="0"/>
        <v>#VALUE!</v>
      </c>
    </row>
    <row r="17" spans="1:42" ht="12.75">
      <c r="A17" s="118"/>
      <c r="B17" s="127"/>
      <c r="C17" s="128"/>
      <c r="D17" s="129" t="e">
        <f>IF(ISNA(VLOOKUP(MIN(C17,AP17)&amp;-MAX(C17,AP17),Distanser!$A$1:$A$1720,1,FALSE)),0,VLOOKUP(MIN(C17,AP17)&amp;-MAX(C17,AP17),Distanser!$A$1:$B$1720,2))</f>
        <v>#VALUE!</v>
      </c>
      <c r="E17" s="130"/>
      <c r="F17" s="131"/>
      <c r="G17" s="130"/>
      <c r="H17" s="132"/>
      <c r="I17" s="131"/>
      <c r="J17" s="133"/>
      <c r="AP17" s="133" t="e">
        <f t="shared" si="0"/>
        <v>#VALUE!</v>
      </c>
    </row>
    <row r="18" spans="1:42" ht="12.75">
      <c r="A18" s="118"/>
      <c r="B18" s="127"/>
      <c r="C18" s="128"/>
      <c r="D18" s="129" t="e">
        <f>IF(ISNA(VLOOKUP(MIN(C18,AP18)&amp;-MAX(C18,AP18),Distanser!$A$1:$A$1720,1,FALSE)),0,VLOOKUP(MIN(C18,AP18)&amp;-MAX(C18,AP18),Distanser!$A$1:$B$1720,2))</f>
        <v>#VALUE!</v>
      </c>
      <c r="E18" s="130"/>
      <c r="F18" s="131"/>
      <c r="G18" s="130"/>
      <c r="H18" s="132"/>
      <c r="I18" s="131"/>
      <c r="J18" s="133"/>
      <c r="O18" s="134"/>
      <c r="AP18" s="133" t="e">
        <f t="shared" si="0"/>
        <v>#VALUE!</v>
      </c>
    </row>
    <row r="19" spans="1:42" ht="12.75">
      <c r="A19" s="118"/>
      <c r="B19" s="127"/>
      <c r="C19" s="128"/>
      <c r="D19" s="129" t="e">
        <f>IF(ISNA(VLOOKUP(MIN(C19,AP19)&amp;-MAX(C19,AP19),Distanser!$A$1:$A$1720,1,FALSE)),0,VLOOKUP(MIN(C19,AP19)&amp;-MAX(C19,AP19),Distanser!$A$1:$B$1720,2))</f>
        <v>#VALUE!</v>
      </c>
      <c r="E19" s="130"/>
      <c r="F19" s="131"/>
      <c r="G19" s="130"/>
      <c r="H19" s="132"/>
      <c r="I19" s="131"/>
      <c r="J19" s="133"/>
      <c r="L19" s="134"/>
      <c r="AP19" s="133" t="e">
        <f t="shared" si="0"/>
        <v>#VALUE!</v>
      </c>
    </row>
    <row r="20" spans="1:42" ht="12.75">
      <c r="A20" s="118"/>
      <c r="B20" s="127"/>
      <c r="C20" s="128"/>
      <c r="D20" s="129" t="e">
        <f>IF(ISNA(VLOOKUP(MIN(C20,AP20)&amp;-MAX(C20,AP20),Distanser!$A$1:$A$1720,1,FALSE)),0,VLOOKUP(MIN(C20,AP20)&amp;-MAX(C20,AP20),Distanser!$A$1:$B$1720,2))</f>
        <v>#VALUE!</v>
      </c>
      <c r="E20" s="130"/>
      <c r="F20" s="131"/>
      <c r="G20" s="130"/>
      <c r="H20" s="132"/>
      <c r="I20" s="131"/>
      <c r="J20" s="133"/>
      <c r="AP20" s="133" t="e">
        <f t="shared" si="0"/>
        <v>#VALUE!</v>
      </c>
    </row>
    <row r="21" spans="1:42" ht="12.75">
      <c r="A21" s="118"/>
      <c r="B21" s="127"/>
      <c r="C21" s="128"/>
      <c r="D21" s="129" t="e">
        <f>IF(ISNA(VLOOKUP(MIN(C21,AP21)&amp;-MAX(C21,AP21),Distanser!$A$1:$A$1720,1,FALSE)),0,VLOOKUP(MIN(C21,AP21)&amp;-MAX(C21,AP21),Distanser!$A$1:$B$1720,2))</f>
        <v>#VALUE!</v>
      </c>
      <c r="E21" s="130"/>
      <c r="F21" s="131"/>
      <c r="G21" s="130"/>
      <c r="H21" s="132"/>
      <c r="I21" s="131"/>
      <c r="J21" s="133"/>
      <c r="AP21" s="133" t="e">
        <f t="shared" si="0"/>
        <v>#VALUE!</v>
      </c>
    </row>
    <row r="22" spans="1:42" ht="12.75">
      <c r="A22" s="118"/>
      <c r="B22" s="127"/>
      <c r="C22" s="128"/>
      <c r="D22" s="129" t="e">
        <f>IF(ISNA(VLOOKUP(MIN(C22,AP22)&amp;-MAX(C22,AP22),Distanser!$A$1:$A$1720,1,FALSE)),0,VLOOKUP(MIN(C22,AP22)&amp;-MAX(C22,AP22),Distanser!$A$1:$B$1720,2))</f>
        <v>#VALUE!</v>
      </c>
      <c r="E22" s="130"/>
      <c r="F22" s="131"/>
      <c r="G22" s="130"/>
      <c r="H22" s="132"/>
      <c r="I22" s="131"/>
      <c r="J22" s="133"/>
      <c r="AP22" s="133" t="e">
        <f t="shared" si="0"/>
        <v>#VALUE!</v>
      </c>
    </row>
    <row r="23" spans="1:42" ht="12.75">
      <c r="A23" s="118"/>
      <c r="B23" s="127"/>
      <c r="C23" s="128"/>
      <c r="D23" s="129" t="e">
        <f>IF(ISNA(VLOOKUP(MIN(C23,AP23)&amp;-MAX(C23,AP23),Distanser!$A$1:$A$1720,1,FALSE)),0,VLOOKUP(MIN(C23,AP23)&amp;-MAX(C23,AP23),Distanser!$A$1:$B$1720,2))</f>
        <v>#VALUE!</v>
      </c>
      <c r="E23" s="130"/>
      <c r="F23" s="131"/>
      <c r="G23" s="130"/>
      <c r="H23" s="132"/>
      <c r="I23" s="131"/>
      <c r="J23" s="133"/>
      <c r="K23" s="134"/>
      <c r="AP23" s="133" t="e">
        <f t="shared" si="0"/>
        <v>#VALUE!</v>
      </c>
    </row>
    <row r="24" spans="1:42" ht="12.75">
      <c r="A24" s="118"/>
      <c r="B24" s="127"/>
      <c r="C24" s="128"/>
      <c r="D24" s="129" t="e">
        <f>IF(ISNA(VLOOKUP(MIN(C24,AP24)&amp;-MAX(C24,AP24),Distanser!$A$1:$A$1720,1,FALSE)),0,VLOOKUP(MIN(C24,AP24)&amp;-MAX(C24,AP24),Distanser!$A$1:$B$1720,2))</f>
        <v>#VALUE!</v>
      </c>
      <c r="E24" s="130"/>
      <c r="F24" s="131"/>
      <c r="G24" s="130"/>
      <c r="H24" s="132"/>
      <c r="I24" s="131"/>
      <c r="J24" s="133"/>
      <c r="AP24" s="133" t="e">
        <f t="shared" si="0"/>
        <v>#VALUE!</v>
      </c>
    </row>
    <row r="25" spans="1:42" ht="12.75">
      <c r="A25" s="118"/>
      <c r="B25" s="127"/>
      <c r="C25" s="128"/>
      <c r="D25" s="129" t="e">
        <f>IF(ISNA(VLOOKUP(MIN(C25,AP25)&amp;-MAX(C25,AP25),Distanser!$A$1:$A$1720,1,FALSE)),0,VLOOKUP(MIN(C25,AP25)&amp;-MAX(C25,AP25),Distanser!$A$1:$B$1720,2))</f>
        <v>#VALUE!</v>
      </c>
      <c r="E25" s="130"/>
      <c r="F25" s="131"/>
      <c r="G25" s="130"/>
      <c r="H25" s="132"/>
      <c r="I25" s="131"/>
      <c r="J25" s="133"/>
      <c r="AP25" s="133" t="e">
        <f t="shared" si="0"/>
        <v>#VALUE!</v>
      </c>
    </row>
    <row r="26" spans="1:42" ht="12.75">
      <c r="A26" s="118"/>
      <c r="B26" s="127"/>
      <c r="C26" s="128"/>
      <c r="D26" s="129" t="e">
        <f>IF(ISNA(VLOOKUP(MIN(C26,AP26)&amp;-MAX(C26,AP26),Distanser!$A$1:$A$1720,1,FALSE)),0,VLOOKUP(MIN(C26,AP26)&amp;-MAX(C26,AP26),Distanser!$A$1:$B$1720,2))</f>
        <v>#VALUE!</v>
      </c>
      <c r="E26" s="130"/>
      <c r="F26" s="131"/>
      <c r="G26" s="130"/>
      <c r="H26" s="132"/>
      <c r="I26" s="131"/>
      <c r="J26" s="133"/>
      <c r="AP26" s="133" t="e">
        <f t="shared" si="0"/>
        <v>#VALUE!</v>
      </c>
    </row>
    <row r="27" spans="1:42" ht="12.75">
      <c r="A27" s="118"/>
      <c r="B27" s="127"/>
      <c r="C27" s="128"/>
      <c r="D27" s="129" t="e">
        <f>IF(ISNA(VLOOKUP(MIN(C27,AP27)&amp;-MAX(C27,AP27),Distanser!$A$1:$A$1720,1,FALSE)),0,VLOOKUP(MIN(C27,AP27)&amp;-MAX(C27,AP27),Distanser!$A$1:$B$1720,2))</f>
        <v>#VALUE!</v>
      </c>
      <c r="E27" s="130"/>
      <c r="F27" s="131"/>
      <c r="G27" s="130"/>
      <c r="H27" s="132"/>
      <c r="I27" s="131"/>
      <c r="J27" s="133"/>
      <c r="AP27" s="133" t="e">
        <f t="shared" si="0"/>
        <v>#VALUE!</v>
      </c>
    </row>
    <row r="28" spans="1:42" ht="12.75">
      <c r="A28" s="118"/>
      <c r="B28" s="127"/>
      <c r="C28" s="128"/>
      <c r="D28" s="129" t="e">
        <f>IF(ISNA(VLOOKUP(MIN(C28,AP28)&amp;-MAX(C28,AP28),Distanser!$A$1:$A$1720,1,FALSE)),0,VLOOKUP(MIN(C28,AP28)&amp;-MAX(C28,AP28),Distanser!$A$1:$B$1720,2))</f>
        <v>#VALUE!</v>
      </c>
      <c r="E28" s="130"/>
      <c r="F28" s="131"/>
      <c r="G28" s="130"/>
      <c r="H28" s="132"/>
      <c r="I28" s="131"/>
      <c r="J28" s="133"/>
      <c r="AP28" s="133" t="e">
        <f t="shared" si="0"/>
        <v>#VALUE!</v>
      </c>
    </row>
    <row r="29" spans="1:42" ht="12.75">
      <c r="A29" s="118"/>
      <c r="B29" s="127"/>
      <c r="C29" s="128"/>
      <c r="D29" s="129" t="e">
        <f>IF(ISNA(VLOOKUP(MIN(C29,AP29)&amp;-MAX(C29,AP29),Distanser!$A$1:$A$1720,1,FALSE)),0,VLOOKUP(MIN(C29,AP29)&amp;-MAX(C29,AP29),Distanser!$A$1:$B$1720,2))</f>
        <v>#VALUE!</v>
      </c>
      <c r="E29" s="130"/>
      <c r="F29" s="131"/>
      <c r="G29" s="130"/>
      <c r="H29" s="132"/>
      <c r="I29" s="131"/>
      <c r="J29" s="133"/>
      <c r="AP29" s="133" t="e">
        <f t="shared" si="0"/>
        <v>#VALUE!</v>
      </c>
    </row>
    <row r="30" spans="1:42" ht="12.75">
      <c r="A30" s="118"/>
      <c r="B30" s="127"/>
      <c r="C30" s="128"/>
      <c r="D30" s="129" t="e">
        <f>IF(ISNA(VLOOKUP(MIN(C30,AP30)&amp;-MAX(C30,AP30),Distanser!$A$1:$A$1720,1,FALSE)),0,VLOOKUP(MIN(C30,AP30)&amp;-MAX(C30,AP30),Distanser!$A$1:$B$1720,2))</f>
        <v>#VALUE!</v>
      </c>
      <c r="E30" s="130"/>
      <c r="F30" s="131"/>
      <c r="G30" s="130"/>
      <c r="H30" s="132"/>
      <c r="I30" s="131"/>
      <c r="J30" s="133"/>
      <c r="AP30" s="133" t="e">
        <f t="shared" si="0"/>
        <v>#VALUE!</v>
      </c>
    </row>
    <row r="31" spans="1:42" ht="12.75">
      <c r="A31" s="118"/>
      <c r="B31" s="127"/>
      <c r="C31" s="128"/>
      <c r="D31" s="129" t="e">
        <f>IF(ISNA(VLOOKUP(MIN(C31,AP31)&amp;-MAX(C31,AP31),Distanser!$A$1:$A$1720,1,FALSE)),0,VLOOKUP(MIN(C31,AP31)&amp;-MAX(C31,AP31),Distanser!$A$1:$B$1720,2))</f>
        <v>#VALUE!</v>
      </c>
      <c r="E31" s="130"/>
      <c r="F31" s="131"/>
      <c r="G31" s="130"/>
      <c r="H31" s="132"/>
      <c r="I31" s="131"/>
      <c r="J31" s="133"/>
      <c r="AP31" s="133" t="e">
        <f t="shared" si="0"/>
        <v>#VALUE!</v>
      </c>
    </row>
    <row r="32" spans="1:42" ht="12.75">
      <c r="A32" s="118"/>
      <c r="B32" s="127"/>
      <c r="C32" s="128"/>
      <c r="D32" s="129" t="e">
        <f>IF(ISNA(VLOOKUP(MIN(C32,AP32)&amp;-MAX(C32,AP32),Distanser!$A$1:$A$1720,1,FALSE)),0,VLOOKUP(MIN(C32,AP32)&amp;-MAX(C32,AP32),Distanser!$A$1:$B$1720,2))</f>
        <v>#VALUE!</v>
      </c>
      <c r="E32" s="130"/>
      <c r="F32" s="131"/>
      <c r="G32" s="130"/>
      <c r="H32" s="132"/>
      <c r="I32" s="131"/>
      <c r="J32" s="133"/>
      <c r="AP32" s="133" t="e">
        <f t="shared" si="0"/>
        <v>#VALUE!</v>
      </c>
    </row>
    <row r="33" spans="1:42" ht="12.75">
      <c r="A33" s="118"/>
      <c r="B33" s="127"/>
      <c r="C33" s="128"/>
      <c r="D33" s="129" t="e">
        <f>IF(ISNA(VLOOKUP(MIN(C33,AP33)&amp;-MAX(C33,AP33),Distanser!$A$1:$A$1720,1,FALSE)),0,VLOOKUP(MIN(C33,AP33)&amp;-MAX(C33,AP33),Distanser!$A$1:$B$1720,2))</f>
        <v>#VALUE!</v>
      </c>
      <c r="E33" s="130"/>
      <c r="F33" s="131"/>
      <c r="G33" s="130"/>
      <c r="H33" s="132"/>
      <c r="I33" s="131"/>
      <c r="J33" s="133"/>
      <c r="AP33" s="133" t="e">
        <f t="shared" si="0"/>
        <v>#VALUE!</v>
      </c>
    </row>
    <row r="34" spans="1:42" ht="12.75">
      <c r="A34" s="118"/>
      <c r="B34" s="127"/>
      <c r="C34" s="128"/>
      <c r="D34" s="129" t="e">
        <f>IF(ISNA(VLOOKUP(MIN(C34,AP34)&amp;-MAX(C34,AP34),Distanser!$A$1:$A$1720,1,FALSE)),0,VLOOKUP(MIN(C34,AP34)&amp;-MAX(C34,AP34),Distanser!$A$1:$B$1720,2))</f>
        <v>#VALUE!</v>
      </c>
      <c r="E34" s="130"/>
      <c r="F34" s="131"/>
      <c r="G34" s="130"/>
      <c r="H34" s="132"/>
      <c r="I34" s="131"/>
      <c r="J34" s="133"/>
      <c r="AP34" s="133" t="e">
        <f t="shared" si="0"/>
        <v>#VALUE!</v>
      </c>
    </row>
    <row r="35" spans="1:42" ht="12.75">
      <c r="A35" s="118"/>
      <c r="B35" s="127"/>
      <c r="C35" s="128"/>
      <c r="D35" s="129" t="e">
        <f>IF(ISNA(VLOOKUP(MIN(C35,AP35)&amp;-MAX(C35,AP35),Distanser!$A$1:$A$1720,1,FALSE)),0,VLOOKUP(MIN(C35,AP35)&amp;-MAX(C35,AP35),Distanser!$A$1:$B$1720,2))</f>
        <v>#VALUE!</v>
      </c>
      <c r="E35" s="130"/>
      <c r="F35" s="131"/>
      <c r="G35" s="130"/>
      <c r="H35" s="132"/>
      <c r="I35" s="131"/>
      <c r="J35" s="133"/>
      <c r="AP35" s="133" t="e">
        <f t="shared" si="0"/>
        <v>#VALUE!</v>
      </c>
    </row>
    <row r="36" spans="1:42" ht="12.75">
      <c r="A36" s="118"/>
      <c r="B36" s="127"/>
      <c r="C36" s="128"/>
      <c r="D36" s="129" t="e">
        <f>IF(ISNA(VLOOKUP(MIN(C36,AP36)&amp;-MAX(C36,AP36),Distanser!$A$1:$A$1720,1,FALSE)),0,VLOOKUP(MIN(C36,AP36)&amp;-MAX(C36,AP36),Distanser!$A$1:$B$1720,2))</f>
        <v>#VALUE!</v>
      </c>
      <c r="E36" s="130"/>
      <c r="F36" s="131"/>
      <c r="G36" s="130"/>
      <c r="H36" s="132"/>
      <c r="I36" s="131"/>
      <c r="J36" s="133"/>
      <c r="AP36" s="133" t="e">
        <f t="shared" si="0"/>
        <v>#VALUE!</v>
      </c>
    </row>
    <row r="37" spans="1:42" ht="12.75">
      <c r="A37" s="118"/>
      <c r="B37" s="127"/>
      <c r="C37" s="128"/>
      <c r="D37" s="129" t="e">
        <f>IF(ISNA(VLOOKUP(MIN(C37,AP37)&amp;-MAX(C37,AP37),Distanser!$A$1:$A$1720,1,FALSE)),0,VLOOKUP(MIN(C37,AP37)&amp;-MAX(C37,AP37),Distanser!$A$1:$B$1720,2))</f>
        <v>#VALUE!</v>
      </c>
      <c r="E37" s="130"/>
      <c r="F37" s="131"/>
      <c r="G37" s="130"/>
      <c r="H37" s="132"/>
      <c r="I37" s="131"/>
      <c r="J37" s="133"/>
      <c r="AP37" s="133" t="e">
        <f aca="true" t="shared" si="4" ref="AP37:AP68">IF(ISBLANK(C36),AP36,C36)</f>
        <v>#VALUE!</v>
      </c>
    </row>
    <row r="38" spans="1:42" ht="12.75">
      <c r="A38" s="118"/>
      <c r="B38" s="127"/>
      <c r="C38" s="128"/>
      <c r="D38" s="129" t="e">
        <f>IF(ISNA(VLOOKUP(MIN(C38,AP38)&amp;-MAX(C38,AP38),Distanser!$A$1:$A$1720,1,FALSE)),0,VLOOKUP(MIN(C38,AP38)&amp;-MAX(C38,AP38),Distanser!$A$1:$B$1720,2))</f>
        <v>#VALUE!</v>
      </c>
      <c r="E38" s="130"/>
      <c r="F38" s="131"/>
      <c r="G38" s="130"/>
      <c r="H38" s="132"/>
      <c r="I38" s="131"/>
      <c r="J38" s="133"/>
      <c r="AP38" s="133" t="e">
        <f t="shared" si="4"/>
        <v>#VALUE!</v>
      </c>
    </row>
    <row r="39" spans="1:42" ht="12.75">
      <c r="A39" s="118"/>
      <c r="B39" s="127"/>
      <c r="C39" s="128"/>
      <c r="D39" s="129" t="e">
        <f>IF(ISNA(VLOOKUP(MIN(C39,AP39)&amp;-MAX(C39,AP39),Distanser!$A$1:$A$1720,1,FALSE)),0,VLOOKUP(MIN(C39,AP39)&amp;-MAX(C39,AP39),Distanser!$A$1:$B$1720,2))</f>
        <v>#VALUE!</v>
      </c>
      <c r="E39" s="130"/>
      <c r="F39" s="131"/>
      <c r="G39" s="130"/>
      <c r="H39" s="132"/>
      <c r="I39" s="131"/>
      <c r="J39" s="133"/>
      <c r="AP39" s="133" t="e">
        <f t="shared" si="4"/>
        <v>#VALUE!</v>
      </c>
    </row>
    <row r="40" spans="1:42" ht="12.75">
      <c r="A40" s="118"/>
      <c r="B40" s="127"/>
      <c r="C40" s="128"/>
      <c r="D40" s="129" t="e">
        <f>IF(ISNA(VLOOKUP(MIN(C40,AP40)&amp;-MAX(C40,AP40),Distanser!$A$1:$A$1720,1,FALSE)),0,VLOOKUP(MIN(C40,AP40)&amp;-MAX(C40,AP40),Distanser!$A$1:$B$1720,2))</f>
        <v>#VALUE!</v>
      </c>
      <c r="E40" s="130"/>
      <c r="F40" s="131"/>
      <c r="G40" s="130"/>
      <c r="H40" s="132"/>
      <c r="I40" s="131"/>
      <c r="J40" s="133"/>
      <c r="AP40" s="133" t="e">
        <f t="shared" si="4"/>
        <v>#VALUE!</v>
      </c>
    </row>
    <row r="41" spans="1:42" ht="12.75">
      <c r="A41" s="118"/>
      <c r="B41" s="127"/>
      <c r="C41" s="128"/>
      <c r="D41" s="129" t="e">
        <f>IF(ISNA(VLOOKUP(MIN(C41,AP41)&amp;-MAX(C41,AP41),Distanser!$A$1:$A$1720,1,FALSE)),0,VLOOKUP(MIN(C41,AP41)&amp;-MAX(C41,AP41),Distanser!$A$1:$B$1720,2))</f>
        <v>#VALUE!</v>
      </c>
      <c r="E41" s="130"/>
      <c r="F41" s="131"/>
      <c r="G41" s="130"/>
      <c r="H41" s="132"/>
      <c r="I41" s="131"/>
      <c r="J41" s="133"/>
      <c r="AP41" s="133" t="e">
        <f t="shared" si="4"/>
        <v>#VALUE!</v>
      </c>
    </row>
    <row r="42" spans="1:42" ht="12.75">
      <c r="A42" s="118"/>
      <c r="B42" s="127"/>
      <c r="C42" s="128"/>
      <c r="D42" s="129" t="e">
        <f>IF(ISNA(VLOOKUP(MIN(C42,AP42)&amp;-MAX(C42,AP42),Distanser!$A$1:$A$1720,1,FALSE)),0,VLOOKUP(MIN(C42,AP42)&amp;-MAX(C42,AP42),Distanser!$A$1:$B$1720,2))</f>
        <v>#VALUE!</v>
      </c>
      <c r="E42" s="130"/>
      <c r="F42" s="131"/>
      <c r="G42" s="130"/>
      <c r="H42" s="132"/>
      <c r="I42" s="131"/>
      <c r="J42" s="133"/>
      <c r="AP42" s="133" t="e">
        <f t="shared" si="4"/>
        <v>#VALUE!</v>
      </c>
    </row>
    <row r="43" spans="1:42" ht="12.75">
      <c r="A43" s="118"/>
      <c r="B43" s="127"/>
      <c r="C43" s="128"/>
      <c r="D43" s="129" t="e">
        <f>IF(ISNA(VLOOKUP(MIN(C43,AP43)&amp;-MAX(C43,AP43),Distanser!$A$1:$A$1720,1,FALSE)),0,VLOOKUP(MIN(C43,AP43)&amp;-MAX(C43,AP43),Distanser!$A$1:$B$1720,2))</f>
        <v>#VALUE!</v>
      </c>
      <c r="E43" s="130"/>
      <c r="F43" s="131"/>
      <c r="G43" s="130"/>
      <c r="H43" s="132"/>
      <c r="I43" s="131"/>
      <c r="J43" s="133"/>
      <c r="AP43" s="133" t="e">
        <f t="shared" si="4"/>
        <v>#VALUE!</v>
      </c>
    </row>
    <row r="44" spans="1:42" ht="12.75">
      <c r="A44" s="118"/>
      <c r="B44" s="127"/>
      <c r="C44" s="128"/>
      <c r="D44" s="129" t="e">
        <f>IF(ISNA(VLOOKUP(MIN(C44,AP44)&amp;-MAX(C44,AP44),Distanser!$A$1:$A$1720,1,FALSE)),0,VLOOKUP(MIN(C44,AP44)&amp;-MAX(C44,AP44),Distanser!$A$1:$B$1720,2))</f>
        <v>#VALUE!</v>
      </c>
      <c r="E44" s="130"/>
      <c r="F44" s="131"/>
      <c r="G44" s="130"/>
      <c r="H44" s="132"/>
      <c r="I44" s="131"/>
      <c r="J44" s="133"/>
      <c r="AP44" s="133" t="e">
        <f t="shared" si="4"/>
        <v>#VALUE!</v>
      </c>
    </row>
    <row r="45" spans="1:42" ht="12.75">
      <c r="A45" s="118"/>
      <c r="B45" s="127"/>
      <c r="C45" s="128"/>
      <c r="D45" s="129" t="e">
        <f>IF(ISNA(VLOOKUP(MIN(C45,AP45)&amp;-MAX(C45,AP45),Distanser!$A$1:$A$1720,1,FALSE)),0,VLOOKUP(MIN(C45,AP45)&amp;-MAX(C45,AP45),Distanser!$A$1:$B$1720,2))</f>
        <v>#VALUE!</v>
      </c>
      <c r="E45" s="130"/>
      <c r="F45" s="131"/>
      <c r="G45" s="130"/>
      <c r="H45" s="132"/>
      <c r="I45" s="131"/>
      <c r="J45" s="133"/>
      <c r="AP45" s="133" t="e">
        <f t="shared" si="4"/>
        <v>#VALUE!</v>
      </c>
    </row>
    <row r="46" spans="1:42" ht="12.75">
      <c r="A46" s="118"/>
      <c r="B46" s="127"/>
      <c r="C46" s="128"/>
      <c r="D46" s="129" t="e">
        <f>IF(ISNA(VLOOKUP(MIN(C46,AP46)&amp;-MAX(C46,AP46),Distanser!$A$1:$A$1720,1,FALSE)),0,VLOOKUP(MIN(C46,AP46)&amp;-MAX(C46,AP46),Distanser!$A$1:$B$1720,2))</f>
        <v>#VALUE!</v>
      </c>
      <c r="E46" s="130"/>
      <c r="F46" s="131"/>
      <c r="G46" s="130"/>
      <c r="H46" s="132"/>
      <c r="I46" s="131"/>
      <c r="J46" s="133"/>
      <c r="AP46" s="133" t="e">
        <f t="shared" si="4"/>
        <v>#VALUE!</v>
      </c>
    </row>
    <row r="47" spans="1:42" ht="12.75">
      <c r="A47" s="118"/>
      <c r="B47" s="127"/>
      <c r="C47" s="128"/>
      <c r="D47" s="129" t="e">
        <f>IF(ISNA(VLOOKUP(MIN(C47,AP47)&amp;-MAX(C47,AP47),Distanser!$A$1:$A$1720,1,FALSE)),0,VLOOKUP(MIN(C47,AP47)&amp;-MAX(C47,AP47),Distanser!$A$1:$B$1720,2))</f>
        <v>#VALUE!</v>
      </c>
      <c r="E47" s="130"/>
      <c r="F47" s="131"/>
      <c r="G47" s="130"/>
      <c r="H47" s="132"/>
      <c r="I47" s="131"/>
      <c r="J47" s="133"/>
      <c r="AP47" s="133" t="e">
        <f t="shared" si="4"/>
        <v>#VALUE!</v>
      </c>
    </row>
    <row r="48" spans="1:42" ht="12.75">
      <c r="A48" s="118"/>
      <c r="B48" s="127"/>
      <c r="C48" s="128"/>
      <c r="D48" s="129" t="e">
        <f>IF(ISNA(VLOOKUP(MIN(C48,AP48)&amp;-MAX(C48,AP48),Distanser!$A$1:$A$1720,1,FALSE)),0,VLOOKUP(MIN(C48,AP48)&amp;-MAX(C48,AP48),Distanser!$A$1:$B$1720,2))</f>
        <v>#VALUE!</v>
      </c>
      <c r="E48" s="130"/>
      <c r="F48" s="131"/>
      <c r="G48" s="130"/>
      <c r="H48" s="132"/>
      <c r="I48" s="131"/>
      <c r="J48" s="133"/>
      <c r="AP48" s="133" t="e">
        <f t="shared" si="4"/>
        <v>#VALUE!</v>
      </c>
    </row>
    <row r="49" spans="1:42" ht="12.75">
      <c r="A49" s="118"/>
      <c r="B49" s="127"/>
      <c r="C49" s="128"/>
      <c r="D49" s="129" t="e">
        <f>IF(ISNA(VLOOKUP(MIN(C49,AP49)&amp;-MAX(C49,AP49),Distanser!$A$1:$A$1720,1,FALSE)),0,VLOOKUP(MIN(C49,AP49)&amp;-MAX(C49,AP49),Distanser!$A$1:$B$1720,2))</f>
        <v>#VALUE!</v>
      </c>
      <c r="E49" s="130"/>
      <c r="F49" s="131"/>
      <c r="G49" s="130"/>
      <c r="H49" s="132"/>
      <c r="I49" s="131"/>
      <c r="J49" s="133"/>
      <c r="AP49" s="133" t="e">
        <f t="shared" si="4"/>
        <v>#VALUE!</v>
      </c>
    </row>
    <row r="50" spans="1:42" ht="12.75">
      <c r="A50" s="118"/>
      <c r="B50" s="127"/>
      <c r="C50" s="128"/>
      <c r="D50" s="129" t="e">
        <f>IF(ISNA(VLOOKUP(MIN(C50,AP50)&amp;-MAX(C50,AP50),Distanser!$A$1:$A$1720,1,FALSE)),0,VLOOKUP(MIN(C50,AP50)&amp;-MAX(C50,AP50),Distanser!$A$1:$B$1720,2))</f>
        <v>#VALUE!</v>
      </c>
      <c r="E50" s="130"/>
      <c r="F50" s="131"/>
      <c r="G50" s="130"/>
      <c r="H50" s="132"/>
      <c r="I50" s="131"/>
      <c r="J50" s="133"/>
      <c r="AP50" s="133" t="e">
        <f t="shared" si="4"/>
        <v>#VALUE!</v>
      </c>
    </row>
    <row r="51" spans="1:42" ht="12.75">
      <c r="A51" s="118"/>
      <c r="B51" s="127"/>
      <c r="C51" s="128"/>
      <c r="D51" s="129" t="e">
        <f>IF(ISNA(VLOOKUP(MIN(C51,AP51)&amp;-MAX(C51,AP51),Distanser!$A$1:$A$1720,1,FALSE)),0,VLOOKUP(MIN(C51,AP51)&amp;-MAX(C51,AP51),Distanser!$A$1:$B$1720,2))</f>
        <v>#VALUE!</v>
      </c>
      <c r="E51" s="130"/>
      <c r="F51" s="131"/>
      <c r="G51" s="130"/>
      <c r="H51" s="132"/>
      <c r="I51" s="131"/>
      <c r="J51" s="133"/>
      <c r="AP51" s="133" t="e">
        <f t="shared" si="4"/>
        <v>#VALUE!</v>
      </c>
    </row>
    <row r="52" spans="1:42" ht="12.75">
      <c r="A52" s="118"/>
      <c r="B52" s="127"/>
      <c r="C52" s="128"/>
      <c r="D52" s="129" t="e">
        <f>IF(ISNA(VLOOKUP(MIN(C52,AP52)&amp;-MAX(C52,AP52),Distanser!$A$1:$A$1720,1,FALSE)),0,VLOOKUP(MIN(C52,AP52)&amp;-MAX(C52,AP52),Distanser!$A$1:$B$1720,2))</f>
        <v>#VALUE!</v>
      </c>
      <c r="E52" s="130"/>
      <c r="F52" s="131"/>
      <c r="G52" s="130"/>
      <c r="H52" s="132"/>
      <c r="I52" s="131"/>
      <c r="J52" s="133"/>
      <c r="AP52" s="133" t="e">
        <f t="shared" si="4"/>
        <v>#VALUE!</v>
      </c>
    </row>
    <row r="53" spans="1:42" ht="12.75">
      <c r="A53" s="118"/>
      <c r="B53" s="127"/>
      <c r="C53" s="128"/>
      <c r="D53" s="129" t="e">
        <f>IF(ISNA(VLOOKUP(MIN(C53,AP53)&amp;-MAX(C53,AP53),Distanser!$A$1:$A$1720,1,FALSE)),0,VLOOKUP(MIN(C53,AP53)&amp;-MAX(C53,AP53),Distanser!$A$1:$B$1720,2))</f>
        <v>#VALUE!</v>
      </c>
      <c r="E53" s="130"/>
      <c r="F53" s="131"/>
      <c r="G53" s="130"/>
      <c r="H53" s="132"/>
      <c r="I53" s="131"/>
      <c r="J53" s="133"/>
      <c r="AP53" s="133" t="e">
        <f t="shared" si="4"/>
        <v>#VALUE!</v>
      </c>
    </row>
    <row r="54" spans="1:42" ht="12.75">
      <c r="A54" s="118"/>
      <c r="B54" s="127"/>
      <c r="C54" s="128"/>
      <c r="D54" s="129" t="e">
        <f>IF(ISNA(VLOOKUP(MIN(C54,AP54)&amp;-MAX(C54,AP54),Distanser!$A$1:$A$1720,1,FALSE)),0,VLOOKUP(MIN(C54,AP54)&amp;-MAX(C54,AP54),Distanser!$A$1:$B$1720,2))</f>
        <v>#VALUE!</v>
      </c>
      <c r="E54" s="130"/>
      <c r="F54" s="131"/>
      <c r="G54" s="130"/>
      <c r="H54" s="132"/>
      <c r="I54" s="131"/>
      <c r="J54" s="133"/>
      <c r="AP54" s="133" t="e">
        <f t="shared" si="4"/>
        <v>#VALUE!</v>
      </c>
    </row>
    <row r="55" spans="1:42" ht="12.75">
      <c r="A55" s="118"/>
      <c r="B55" s="127"/>
      <c r="C55" s="128"/>
      <c r="D55" s="129" t="e">
        <f>IF(ISNA(VLOOKUP(MIN(C55,AP55)&amp;-MAX(C55,AP55),Distanser!$A$1:$A$1720,1,FALSE)),0,VLOOKUP(MIN(C55,AP55)&amp;-MAX(C55,AP55),Distanser!$A$1:$B$1720,2))</f>
        <v>#VALUE!</v>
      </c>
      <c r="E55" s="130"/>
      <c r="F55" s="131"/>
      <c r="G55" s="130"/>
      <c r="H55" s="132"/>
      <c r="I55" s="131"/>
      <c r="J55" s="133"/>
      <c r="AP55" s="133" t="e">
        <f t="shared" si="4"/>
        <v>#VALUE!</v>
      </c>
    </row>
    <row r="56" spans="1:42" ht="12.75">
      <c r="A56" s="118"/>
      <c r="B56" s="127"/>
      <c r="C56" s="128"/>
      <c r="D56" s="129" t="e">
        <f>IF(ISNA(VLOOKUP(MIN(C56,AP56)&amp;-MAX(C56,AP56),Distanser!$A$1:$A$1720,1,FALSE)),0,VLOOKUP(MIN(C56,AP56)&amp;-MAX(C56,AP56),Distanser!$A$1:$B$1720,2))</f>
        <v>#VALUE!</v>
      </c>
      <c r="E56" s="130"/>
      <c r="F56" s="131"/>
      <c r="G56" s="130"/>
      <c r="H56" s="132"/>
      <c r="I56" s="131"/>
      <c r="J56" s="133"/>
      <c r="AP56" s="133" t="e">
        <f t="shared" si="4"/>
        <v>#VALUE!</v>
      </c>
    </row>
    <row r="57" spans="1:42" ht="12.75">
      <c r="A57" s="118"/>
      <c r="B57" s="127"/>
      <c r="C57" s="128"/>
      <c r="D57" s="129" t="e">
        <f>IF(ISNA(VLOOKUP(MIN(C57,AP57)&amp;-MAX(C57,AP57),Distanser!$A$1:$A$1720,1,FALSE)),0,VLOOKUP(MIN(C57,AP57)&amp;-MAX(C57,AP57),Distanser!$A$1:$B$1720,2))</f>
        <v>#VALUE!</v>
      </c>
      <c r="E57" s="130"/>
      <c r="F57" s="131"/>
      <c r="G57" s="130"/>
      <c r="H57" s="132"/>
      <c r="I57" s="131"/>
      <c r="J57" s="133"/>
      <c r="AP57" s="133" t="e">
        <f t="shared" si="4"/>
        <v>#VALUE!</v>
      </c>
    </row>
    <row r="58" spans="1:42" ht="12.75">
      <c r="A58" s="118"/>
      <c r="B58" s="127"/>
      <c r="C58" s="128"/>
      <c r="D58" s="129" t="e">
        <f>IF(ISNA(VLOOKUP(MIN(C58,AP58)&amp;-MAX(C58,AP58),Distanser!$A$1:$A$1720,1,FALSE)),0,VLOOKUP(MIN(C58,AP58)&amp;-MAX(C58,AP58),Distanser!$A$1:$B$1720,2))</f>
        <v>#VALUE!</v>
      </c>
      <c r="E58" s="130"/>
      <c r="F58" s="131"/>
      <c r="G58" s="130"/>
      <c r="H58" s="132"/>
      <c r="I58" s="131"/>
      <c r="J58" s="133"/>
      <c r="AP58" s="133" t="e">
        <f t="shared" si="4"/>
        <v>#VALUE!</v>
      </c>
    </row>
    <row r="59" spans="1:42" ht="12.75">
      <c r="A59" s="118"/>
      <c r="B59" s="127"/>
      <c r="C59" s="128"/>
      <c r="D59" s="129" t="e">
        <f>IF(ISNA(VLOOKUP(MIN(C59,AP59)&amp;-MAX(C59,AP59),Distanser!$A$1:$A$1720,1,FALSE)),0,VLOOKUP(MIN(C59,AP59)&amp;-MAX(C59,AP59),Distanser!$A$1:$B$1720,2))</f>
        <v>#VALUE!</v>
      </c>
      <c r="E59" s="130"/>
      <c r="F59" s="131"/>
      <c r="G59" s="130"/>
      <c r="H59" s="132"/>
      <c r="I59" s="131"/>
      <c r="J59" s="133"/>
      <c r="AP59" s="133" t="e">
        <f t="shared" si="4"/>
        <v>#VALUE!</v>
      </c>
    </row>
    <row r="60" spans="1:42" ht="12.75">
      <c r="A60" s="118"/>
      <c r="B60" s="127"/>
      <c r="C60" s="128"/>
      <c r="D60" s="129" t="e">
        <f>IF(ISNA(VLOOKUP(MIN(C60,AP60)&amp;-MAX(C60,AP60),Distanser!$A$1:$A$1720,1,FALSE)),0,VLOOKUP(MIN(C60,AP60)&amp;-MAX(C60,AP60),Distanser!$A$1:$B$1720,2))</f>
        <v>#VALUE!</v>
      </c>
      <c r="E60" s="130"/>
      <c r="F60" s="131"/>
      <c r="G60" s="130"/>
      <c r="H60" s="132"/>
      <c r="I60" s="131"/>
      <c r="J60" s="133"/>
      <c r="AP60" s="133" t="e">
        <f t="shared" si="4"/>
        <v>#VALUE!</v>
      </c>
    </row>
    <row r="61" spans="1:42" ht="12.75">
      <c r="A61" s="118"/>
      <c r="B61" s="127"/>
      <c r="C61" s="128"/>
      <c r="D61" s="129" t="e">
        <f>IF(ISNA(VLOOKUP(MIN(C61,AP61)&amp;-MAX(C61,AP61),Distanser!$A$1:$A$1720,1,FALSE)),0,VLOOKUP(MIN(C61,AP61)&amp;-MAX(C61,AP61),Distanser!$A$1:$B$1720,2))</f>
        <v>#VALUE!</v>
      </c>
      <c r="E61" s="130"/>
      <c r="F61" s="131"/>
      <c r="G61" s="130"/>
      <c r="H61" s="132"/>
      <c r="I61" s="131"/>
      <c r="J61" s="133"/>
      <c r="AP61" s="133" t="e">
        <f t="shared" si="4"/>
        <v>#VALUE!</v>
      </c>
    </row>
    <row r="62" spans="1:42" ht="12.75">
      <c r="A62" s="118"/>
      <c r="B62" s="127"/>
      <c r="C62" s="128"/>
      <c r="D62" s="129" t="e">
        <f>IF(ISNA(VLOOKUP(MIN(C62,AP62)&amp;-MAX(C62,AP62),Distanser!$A$1:$A$1720,1,FALSE)),0,VLOOKUP(MIN(C62,AP62)&amp;-MAX(C62,AP62),Distanser!$A$1:$B$1720,2))</f>
        <v>#VALUE!</v>
      </c>
      <c r="E62" s="130"/>
      <c r="F62" s="131"/>
      <c r="G62" s="130"/>
      <c r="H62" s="132"/>
      <c r="I62" s="131"/>
      <c r="J62" s="133"/>
      <c r="AP62" s="133" t="e">
        <f t="shared" si="4"/>
        <v>#VALUE!</v>
      </c>
    </row>
    <row r="63" spans="1:42" ht="12.75">
      <c r="A63" s="118"/>
      <c r="B63" s="127"/>
      <c r="C63" s="128"/>
      <c r="D63" s="129" t="e">
        <f>IF(ISNA(VLOOKUP(MIN(C63,AP63)&amp;-MAX(C63,AP63),Distanser!$A$1:$A$1720,1,FALSE)),0,VLOOKUP(MIN(C63,AP63)&amp;-MAX(C63,AP63),Distanser!$A$1:$B$1720,2))</f>
        <v>#VALUE!</v>
      </c>
      <c r="E63" s="130"/>
      <c r="F63" s="131"/>
      <c r="G63" s="130"/>
      <c r="H63" s="132"/>
      <c r="I63" s="131"/>
      <c r="J63" s="133"/>
      <c r="AP63" s="133" t="e">
        <f t="shared" si="4"/>
        <v>#VALUE!</v>
      </c>
    </row>
    <row r="64" spans="1:42" ht="12.75">
      <c r="A64" s="118"/>
      <c r="B64" s="127"/>
      <c r="C64" s="128"/>
      <c r="D64" s="129" t="e">
        <f>IF(ISNA(VLOOKUP(MIN(C64,AP64)&amp;-MAX(C64,AP64),Distanser!$A$1:$A$1720,1,FALSE)),0,VLOOKUP(MIN(C64,AP64)&amp;-MAX(C64,AP64),Distanser!$A$1:$B$1720,2))</f>
        <v>#VALUE!</v>
      </c>
      <c r="E64" s="130"/>
      <c r="F64" s="131"/>
      <c r="G64" s="130"/>
      <c r="H64" s="132"/>
      <c r="I64" s="131"/>
      <c r="J64" s="133"/>
      <c r="AP64" s="133" t="e">
        <f t="shared" si="4"/>
        <v>#VALUE!</v>
      </c>
    </row>
    <row r="65" spans="1:42" ht="12.75">
      <c r="A65" s="118"/>
      <c r="B65" s="127"/>
      <c r="C65" s="128"/>
      <c r="D65" s="129" t="e">
        <f>IF(ISNA(VLOOKUP(MIN(C65,AP65)&amp;-MAX(C65,AP65),Distanser!$A$1:$A$1720,1,FALSE)),0,VLOOKUP(MIN(C65,AP65)&amp;-MAX(C65,AP65),Distanser!$A$1:$B$1720,2))</f>
        <v>#VALUE!</v>
      </c>
      <c r="E65" s="130"/>
      <c r="F65" s="131"/>
      <c r="G65" s="130"/>
      <c r="H65" s="132"/>
      <c r="I65" s="131"/>
      <c r="J65" s="133"/>
      <c r="AP65" s="133" t="e">
        <f t="shared" si="4"/>
        <v>#VALUE!</v>
      </c>
    </row>
    <row r="66" spans="1:42" ht="12.75">
      <c r="A66" s="118"/>
      <c r="B66" s="127"/>
      <c r="C66" s="128"/>
      <c r="D66" s="129" t="e">
        <f>IF(ISNA(VLOOKUP(MIN(C66,AP66)&amp;-MAX(C66,AP66),Distanser!$A$1:$A$1720,1,FALSE)),0,VLOOKUP(MIN(C66,AP66)&amp;-MAX(C66,AP66),Distanser!$A$1:$B$1720,2))</f>
        <v>#VALUE!</v>
      </c>
      <c r="E66" s="130"/>
      <c r="F66" s="131"/>
      <c r="G66" s="130"/>
      <c r="H66" s="132"/>
      <c r="I66" s="131"/>
      <c r="J66" s="133"/>
      <c r="AP66" s="133" t="e">
        <f t="shared" si="4"/>
        <v>#VALUE!</v>
      </c>
    </row>
    <row r="67" spans="1:42" ht="12.75">
      <c r="A67" s="118"/>
      <c r="B67" s="127"/>
      <c r="C67" s="128"/>
      <c r="D67" s="129" t="e">
        <f>IF(ISNA(VLOOKUP(MIN(C67,AP67)&amp;-MAX(C67,AP67),Distanser!$A$1:$A$1720,1,FALSE)),0,VLOOKUP(MIN(C67,AP67)&amp;-MAX(C67,AP67),Distanser!$A$1:$B$1720,2))</f>
        <v>#VALUE!</v>
      </c>
      <c r="E67" s="130"/>
      <c r="F67" s="131"/>
      <c r="G67" s="130"/>
      <c r="H67" s="132"/>
      <c r="I67" s="131"/>
      <c r="J67" s="133"/>
      <c r="AP67" s="133" t="e">
        <f t="shared" si="4"/>
        <v>#VALUE!</v>
      </c>
    </row>
    <row r="68" spans="1:42" ht="12.75">
      <c r="A68" s="118"/>
      <c r="B68" s="127"/>
      <c r="C68" s="128"/>
      <c r="D68" s="129" t="e">
        <f>IF(ISNA(VLOOKUP(MIN(C68,AP68)&amp;-MAX(C68,AP68),Distanser!$A$1:$A$1720,1,FALSE)),0,VLOOKUP(MIN(C68,AP68)&amp;-MAX(C68,AP68),Distanser!$A$1:$B$1720,2))</f>
        <v>#VALUE!</v>
      </c>
      <c r="E68" s="130"/>
      <c r="F68" s="131"/>
      <c r="G68" s="130"/>
      <c r="H68" s="132"/>
      <c r="I68" s="131"/>
      <c r="J68" s="133"/>
      <c r="AP68" s="133" t="e">
        <f t="shared" si="4"/>
        <v>#VALUE!</v>
      </c>
    </row>
    <row r="69" spans="1:42" ht="12.75">
      <c r="A69" s="118"/>
      <c r="B69" s="127"/>
      <c r="C69" s="128"/>
      <c r="D69" s="129" t="e">
        <f>IF(ISNA(VLOOKUP(MIN(C69,AP69)&amp;-MAX(C69,AP69),Distanser!$A$1:$A$1720,1,FALSE)),0,VLOOKUP(MIN(C69,AP69)&amp;-MAX(C69,AP69),Distanser!$A$1:$B$1720,2))</f>
        <v>#VALUE!</v>
      </c>
      <c r="E69" s="130"/>
      <c r="F69" s="131"/>
      <c r="G69" s="130"/>
      <c r="H69" s="132"/>
      <c r="I69" s="131"/>
      <c r="J69" s="133"/>
      <c r="AP69" s="133" t="e">
        <f aca="true" t="shared" si="5" ref="AP69:AP100">IF(ISBLANK(C68),AP68,C68)</f>
        <v>#VALUE!</v>
      </c>
    </row>
    <row r="70" spans="1:42" ht="12.75">
      <c r="A70" s="118"/>
      <c r="B70" s="127"/>
      <c r="C70" s="128"/>
      <c r="D70" s="129" t="e">
        <f>IF(ISNA(VLOOKUP(MIN(C70,AP70)&amp;-MAX(C70,AP70),Distanser!$A$1:$A$1720,1,FALSE)),0,VLOOKUP(MIN(C70,AP70)&amp;-MAX(C70,AP70),Distanser!$A$1:$B$1720,2))</f>
        <v>#VALUE!</v>
      </c>
      <c r="E70" s="130"/>
      <c r="F70" s="131"/>
      <c r="G70" s="130"/>
      <c r="H70" s="132"/>
      <c r="I70" s="131"/>
      <c r="J70" s="133"/>
      <c r="AP70" s="133" t="e">
        <f t="shared" si="5"/>
        <v>#VALUE!</v>
      </c>
    </row>
    <row r="71" spans="1:42" ht="12.75">
      <c r="A71" s="118"/>
      <c r="B71" s="127"/>
      <c r="C71" s="128"/>
      <c r="D71" s="129" t="e">
        <f>IF(ISNA(VLOOKUP(MIN(C71,AP71)&amp;-MAX(C71,AP71),Distanser!$A$1:$A$1720,1,FALSE)),0,VLOOKUP(MIN(C71,AP71)&amp;-MAX(C71,AP71),Distanser!$A$1:$B$1720,2))</f>
        <v>#VALUE!</v>
      </c>
      <c r="E71" s="130"/>
      <c r="F71" s="131"/>
      <c r="G71" s="130"/>
      <c r="H71" s="132"/>
      <c r="I71" s="131"/>
      <c r="J71" s="133"/>
      <c r="AP71" s="133" t="e">
        <f t="shared" si="5"/>
        <v>#VALUE!</v>
      </c>
    </row>
    <row r="72" spans="1:42" ht="12.75">
      <c r="A72" s="118"/>
      <c r="B72" s="127"/>
      <c r="C72" s="128"/>
      <c r="D72" s="129" t="e">
        <f>IF(ISNA(VLOOKUP(MIN(C72,AP72)&amp;-MAX(C72,AP72),Distanser!$A$1:$A$1720,1,FALSE)),0,VLOOKUP(MIN(C72,AP72)&amp;-MAX(C72,AP72),Distanser!$A$1:$B$1720,2))</f>
        <v>#VALUE!</v>
      </c>
      <c r="E72" s="130"/>
      <c r="F72" s="131"/>
      <c r="G72" s="130"/>
      <c r="H72" s="132"/>
      <c r="I72" s="131"/>
      <c r="J72" s="133"/>
      <c r="AP72" s="133" t="e">
        <f t="shared" si="5"/>
        <v>#VALUE!</v>
      </c>
    </row>
    <row r="73" spans="1:42" ht="12.75">
      <c r="A73" s="118"/>
      <c r="B73" s="127"/>
      <c r="C73" s="128"/>
      <c r="D73" s="129" t="e">
        <f>IF(ISNA(VLOOKUP(MIN(C73,AP73)&amp;-MAX(C73,AP73),Distanser!$A$1:$A$1720,1,FALSE)),0,VLOOKUP(MIN(C73,AP73)&amp;-MAX(C73,AP73),Distanser!$A$1:$B$1720,2))</f>
        <v>#VALUE!</v>
      </c>
      <c r="E73" s="130"/>
      <c r="F73" s="131"/>
      <c r="G73" s="130"/>
      <c r="H73" s="132"/>
      <c r="I73" s="131"/>
      <c r="J73" s="133"/>
      <c r="AP73" s="133" t="e">
        <f t="shared" si="5"/>
        <v>#VALUE!</v>
      </c>
    </row>
    <row r="74" spans="1:42" ht="12.75">
      <c r="A74" s="118"/>
      <c r="B74" s="127"/>
      <c r="C74" s="128"/>
      <c r="D74" s="129" t="e">
        <f>IF(ISNA(VLOOKUP(MIN(C74,AP74)&amp;-MAX(C74,AP74),Distanser!$A$1:$A$1720,1,FALSE)),0,VLOOKUP(MIN(C74,AP74)&amp;-MAX(C74,AP74),Distanser!$A$1:$B$1720,2))</f>
        <v>#VALUE!</v>
      </c>
      <c r="E74" s="130"/>
      <c r="F74" s="131"/>
      <c r="G74" s="130"/>
      <c r="H74" s="132"/>
      <c r="I74" s="131"/>
      <c r="J74" s="133"/>
      <c r="AP74" s="133" t="e">
        <f t="shared" si="5"/>
        <v>#VALUE!</v>
      </c>
    </row>
    <row r="75" spans="1:42" ht="12.75">
      <c r="A75" s="118"/>
      <c r="B75" s="127"/>
      <c r="C75" s="128"/>
      <c r="D75" s="129" t="e">
        <f>IF(ISNA(VLOOKUP(MIN(C75,AP75)&amp;-MAX(C75,AP75),Distanser!$A$1:$A$1720,1,FALSE)),0,VLOOKUP(MIN(C75,AP75)&amp;-MAX(C75,AP75),Distanser!$A$1:$B$1720,2))</f>
        <v>#VALUE!</v>
      </c>
      <c r="E75" s="130"/>
      <c r="F75" s="131"/>
      <c r="G75" s="130"/>
      <c r="H75" s="132"/>
      <c r="I75" s="131"/>
      <c r="J75" s="133"/>
      <c r="AP75" s="133" t="e">
        <f t="shared" si="5"/>
        <v>#VALUE!</v>
      </c>
    </row>
    <row r="76" spans="1:42" ht="12.75">
      <c r="A76" s="118"/>
      <c r="B76" s="127"/>
      <c r="C76" s="128"/>
      <c r="D76" s="129" t="e">
        <f>IF(ISNA(VLOOKUP(MIN(C76,AP76)&amp;-MAX(C76,AP76),Distanser!$A$1:$A$1720,1,FALSE)),0,VLOOKUP(MIN(C76,AP76)&amp;-MAX(C76,AP76),Distanser!$A$1:$B$1720,2))</f>
        <v>#VALUE!</v>
      </c>
      <c r="E76" s="130"/>
      <c r="F76" s="131"/>
      <c r="G76" s="130"/>
      <c r="H76" s="132"/>
      <c r="I76" s="131"/>
      <c r="J76" s="133"/>
      <c r="AP76" s="133" t="e">
        <f t="shared" si="5"/>
        <v>#VALUE!</v>
      </c>
    </row>
    <row r="77" spans="1:42" ht="12.75">
      <c r="A77" s="118"/>
      <c r="B77" s="127"/>
      <c r="C77" s="128"/>
      <c r="D77" s="129" t="e">
        <f>IF(ISNA(VLOOKUP(MIN(C77,AP77)&amp;-MAX(C77,AP77),Distanser!$A$1:$A$1720,1,FALSE)),0,VLOOKUP(MIN(C77,AP77)&amp;-MAX(C77,AP77),Distanser!$A$1:$B$1720,2))</f>
        <v>#VALUE!</v>
      </c>
      <c r="E77" s="130"/>
      <c r="F77" s="131"/>
      <c r="G77" s="135"/>
      <c r="H77" s="132"/>
      <c r="I77" s="131"/>
      <c r="J77" s="133"/>
      <c r="AP77" s="133" t="e">
        <f t="shared" si="5"/>
        <v>#VALUE!</v>
      </c>
    </row>
    <row r="78" spans="1:42" ht="12.75">
      <c r="A78" s="118"/>
      <c r="B78" s="127"/>
      <c r="C78" s="128"/>
      <c r="D78" s="129" t="e">
        <f>IF(ISNA(VLOOKUP(MIN(C78,AP78)&amp;-MAX(C78,AP78),Distanser!$A$1:$A$1720,1,FALSE)),0,VLOOKUP(MIN(C78,AP78)&amp;-MAX(C78,AP78),Distanser!$A$1:$B$1720,2))</f>
        <v>#VALUE!</v>
      </c>
      <c r="E78" s="130"/>
      <c r="F78" s="131"/>
      <c r="G78" s="130"/>
      <c r="H78" s="132"/>
      <c r="I78" s="131"/>
      <c r="J78" s="133"/>
      <c r="AP78" s="133" t="e">
        <f t="shared" si="5"/>
        <v>#VALUE!</v>
      </c>
    </row>
    <row r="79" spans="1:42" ht="12.75">
      <c r="A79" s="118"/>
      <c r="B79" s="127"/>
      <c r="C79" s="128"/>
      <c r="D79" s="129" t="e">
        <f>IF(ISNA(VLOOKUP(MIN(C79,AP79)&amp;-MAX(C79,AP79),Distanser!$A$1:$A$1720,1,FALSE)),0,VLOOKUP(MIN(C79,AP79)&amp;-MAX(C79,AP79),Distanser!$A$1:$B$1720,2))</f>
        <v>#VALUE!</v>
      </c>
      <c r="E79" s="130"/>
      <c r="F79" s="131"/>
      <c r="G79" s="130"/>
      <c r="H79" s="132"/>
      <c r="I79" s="131"/>
      <c r="J79" s="133"/>
      <c r="AP79" s="133" t="e">
        <f t="shared" si="5"/>
        <v>#VALUE!</v>
      </c>
    </row>
    <row r="80" spans="1:42" ht="12.75">
      <c r="A80" s="118"/>
      <c r="B80" s="127"/>
      <c r="C80" s="128"/>
      <c r="D80" s="129" t="e">
        <f>IF(ISNA(VLOOKUP(MIN(C80,AP80)&amp;-MAX(C80,AP80),Distanser!$A$1:$A$1720,1,FALSE)),0,VLOOKUP(MIN(C80,AP80)&amp;-MAX(C80,AP80),Distanser!$A$1:$B$1720,2))</f>
        <v>#VALUE!</v>
      </c>
      <c r="E80" s="130"/>
      <c r="F80" s="131"/>
      <c r="G80" s="130"/>
      <c r="H80" s="132"/>
      <c r="I80" s="131"/>
      <c r="J80" s="133"/>
      <c r="AP80" s="133" t="e">
        <f t="shared" si="5"/>
        <v>#VALUE!</v>
      </c>
    </row>
    <row r="81" spans="1:42" ht="12.75">
      <c r="A81" s="118"/>
      <c r="B81" s="127"/>
      <c r="C81" s="128"/>
      <c r="D81" s="129" t="e">
        <f>IF(ISNA(VLOOKUP(MIN(C81,AP81)&amp;-MAX(C81,AP81),Distanser!$A$1:$A$1720,1,FALSE)),0,VLOOKUP(MIN(C81,AP81)&amp;-MAX(C81,AP81),Distanser!$A$1:$B$1720,2))</f>
        <v>#VALUE!</v>
      </c>
      <c r="E81" s="130"/>
      <c r="F81" s="131"/>
      <c r="G81" s="130"/>
      <c r="H81" s="132"/>
      <c r="I81" s="131"/>
      <c r="J81" s="133"/>
      <c r="AP81" s="133" t="e">
        <f t="shared" si="5"/>
        <v>#VALUE!</v>
      </c>
    </row>
    <row r="82" spans="1:42" ht="12.75">
      <c r="A82" s="118"/>
      <c r="B82" s="127"/>
      <c r="C82" s="128"/>
      <c r="D82" s="129" t="e">
        <f>IF(ISNA(VLOOKUP(MIN(C82,AP82)&amp;-MAX(C82,AP82),Distanser!$A$1:$A$1720,1,FALSE)),0,VLOOKUP(MIN(C82,AP82)&amp;-MAX(C82,AP82),Distanser!$A$1:$B$1720,2))</f>
        <v>#VALUE!</v>
      </c>
      <c r="E82" s="130"/>
      <c r="F82" s="131"/>
      <c r="G82" s="130"/>
      <c r="H82" s="132"/>
      <c r="I82" s="131"/>
      <c r="J82" s="133"/>
      <c r="AP82" s="133" t="e">
        <f t="shared" si="5"/>
        <v>#VALUE!</v>
      </c>
    </row>
    <row r="83" spans="1:42" ht="12.75">
      <c r="A83" s="118"/>
      <c r="B83" s="127"/>
      <c r="C83" s="128"/>
      <c r="D83" s="129" t="e">
        <f>IF(ISNA(VLOOKUP(MIN(C83,AP83)&amp;-MAX(C83,AP83),Distanser!$A$1:$A$1720,1,FALSE)),0,VLOOKUP(MIN(C83,AP83)&amp;-MAX(C83,AP83),Distanser!$A$1:$B$1720,2))</f>
        <v>#VALUE!</v>
      </c>
      <c r="E83" s="130"/>
      <c r="F83" s="131"/>
      <c r="G83" s="130"/>
      <c r="H83" s="132"/>
      <c r="I83" s="131"/>
      <c r="J83" s="133"/>
      <c r="AP83" s="133" t="e">
        <f t="shared" si="5"/>
        <v>#VALUE!</v>
      </c>
    </row>
    <row r="84" spans="1:42" ht="12.75">
      <c r="A84" s="118"/>
      <c r="B84" s="127"/>
      <c r="C84" s="128"/>
      <c r="D84" s="129" t="e">
        <f>IF(ISNA(VLOOKUP(MIN(C84,AP84)&amp;-MAX(C84,AP84),Distanser!$A$1:$A$1720,1,FALSE)),0,VLOOKUP(MIN(C84,AP84)&amp;-MAX(C84,AP84),Distanser!$A$1:$B$1720,2))</f>
        <v>#VALUE!</v>
      </c>
      <c r="E84" s="130"/>
      <c r="F84" s="131"/>
      <c r="G84" s="130"/>
      <c r="H84" s="132"/>
      <c r="I84" s="131"/>
      <c r="J84" s="133"/>
      <c r="AP84" s="133" t="e">
        <f t="shared" si="5"/>
        <v>#VALUE!</v>
      </c>
    </row>
    <row r="85" spans="1:42" ht="12.75">
      <c r="A85" s="118"/>
      <c r="B85" s="127"/>
      <c r="C85" s="128"/>
      <c r="D85" s="129" t="e">
        <f>IF(ISNA(VLOOKUP(MIN(C85,AP85)&amp;-MAX(C85,AP85),Distanser!$A$1:$A$1720,1,FALSE)),0,VLOOKUP(MIN(C85,AP85)&amp;-MAX(C85,AP85),Distanser!$A$1:$B$1720,2))</f>
        <v>#VALUE!</v>
      </c>
      <c r="E85" s="130"/>
      <c r="F85" s="131"/>
      <c r="G85" s="130"/>
      <c r="H85" s="132"/>
      <c r="I85" s="131"/>
      <c r="J85" s="133"/>
      <c r="AP85" s="133" t="e">
        <f t="shared" si="5"/>
        <v>#VALUE!</v>
      </c>
    </row>
    <row r="86" spans="1:42" ht="12.75">
      <c r="A86" s="118"/>
      <c r="B86" s="127"/>
      <c r="C86" s="128"/>
      <c r="D86" s="129" t="e">
        <f>IF(ISNA(VLOOKUP(MIN(C86,AP86)&amp;-MAX(C86,AP86),Distanser!$A$1:$A$1720,1,FALSE)),0,VLOOKUP(MIN(C86,AP86)&amp;-MAX(C86,AP86),Distanser!$A$1:$B$1720,2))</f>
        <v>#VALUE!</v>
      </c>
      <c r="E86" s="130"/>
      <c r="F86" s="131"/>
      <c r="G86" s="130"/>
      <c r="H86" s="132"/>
      <c r="I86" s="131"/>
      <c r="J86" s="133"/>
      <c r="AP86" s="133" t="e">
        <f t="shared" si="5"/>
        <v>#VALUE!</v>
      </c>
    </row>
    <row r="87" spans="1:42" ht="12.75">
      <c r="A87" s="118"/>
      <c r="B87" s="127"/>
      <c r="C87" s="128"/>
      <c r="D87" s="129" t="e">
        <f>IF(ISNA(VLOOKUP(MIN(C87,AP87)&amp;-MAX(C87,AP87),Distanser!$A$1:$A$1720,1,FALSE)),0,VLOOKUP(MIN(C87,AP87)&amp;-MAX(C87,AP87),Distanser!$A$1:$B$1720,2))</f>
        <v>#VALUE!</v>
      </c>
      <c r="E87" s="130"/>
      <c r="F87" s="131"/>
      <c r="G87" s="130"/>
      <c r="H87" s="132"/>
      <c r="I87" s="131"/>
      <c r="J87" s="133"/>
      <c r="AP87" s="133" t="e">
        <f t="shared" si="5"/>
        <v>#VALUE!</v>
      </c>
    </row>
    <row r="88" spans="1:42" ht="12.75">
      <c r="A88" s="118"/>
      <c r="B88" s="127"/>
      <c r="C88" s="128"/>
      <c r="D88" s="129" t="e">
        <f>IF(ISNA(VLOOKUP(MIN(C88,AP88)&amp;-MAX(C88,AP88),Distanser!$A$1:$A$1720,1,FALSE)),0,VLOOKUP(MIN(C88,AP88)&amp;-MAX(C88,AP88),Distanser!$A$1:$B$1720,2))</f>
        <v>#VALUE!</v>
      </c>
      <c r="E88" s="130"/>
      <c r="F88" s="131"/>
      <c r="G88" s="130"/>
      <c r="H88" s="132"/>
      <c r="I88" s="131"/>
      <c r="J88" s="133"/>
      <c r="AP88" s="133" t="e">
        <f t="shared" si="5"/>
        <v>#VALUE!</v>
      </c>
    </row>
    <row r="89" spans="1:42" ht="12.75">
      <c r="A89" s="118"/>
      <c r="B89" s="127"/>
      <c r="C89" s="128"/>
      <c r="D89" s="129" t="e">
        <f>IF(ISNA(VLOOKUP(MIN(C89,AP89)&amp;-MAX(C89,AP89),Distanser!$A$1:$A$1720,1,FALSE)),0,VLOOKUP(MIN(C89,AP89)&amp;-MAX(C89,AP89),Distanser!$A$1:$B$1720,2))</f>
        <v>#VALUE!</v>
      </c>
      <c r="E89" s="130"/>
      <c r="F89" s="131"/>
      <c r="G89" s="130"/>
      <c r="H89" s="132"/>
      <c r="I89" s="131"/>
      <c r="J89" s="133"/>
      <c r="AP89" s="133" t="e">
        <f t="shared" si="5"/>
        <v>#VALUE!</v>
      </c>
    </row>
    <row r="90" spans="1:42" ht="12.75">
      <c r="A90" s="118"/>
      <c r="B90" s="127"/>
      <c r="C90" s="128"/>
      <c r="D90" s="129" t="e">
        <f>IF(ISNA(VLOOKUP(MIN(C90,AP90)&amp;-MAX(C90,AP90),Distanser!$A$1:$A$1720,1,FALSE)),0,VLOOKUP(MIN(C90,AP90)&amp;-MAX(C90,AP90),Distanser!$A$1:$B$1720,2))</f>
        <v>#VALUE!</v>
      </c>
      <c r="E90" s="130"/>
      <c r="F90" s="131"/>
      <c r="G90" s="130"/>
      <c r="H90" s="132"/>
      <c r="I90" s="131"/>
      <c r="J90" s="133"/>
      <c r="AP90" s="133" t="e">
        <f t="shared" si="5"/>
        <v>#VALUE!</v>
      </c>
    </row>
    <row r="91" spans="1:42" ht="12.75">
      <c r="A91" s="118"/>
      <c r="B91" s="127"/>
      <c r="C91" s="128"/>
      <c r="D91" s="129" t="e">
        <f>IF(ISNA(VLOOKUP(MIN(C91,AP91)&amp;-MAX(C91,AP91),Distanser!$A$1:$A$1720,1,FALSE)),0,VLOOKUP(MIN(C91,AP91)&amp;-MAX(C91,AP91),Distanser!$A$1:$B$1720,2))</f>
        <v>#VALUE!</v>
      </c>
      <c r="E91" s="130"/>
      <c r="F91" s="131"/>
      <c r="G91" s="130"/>
      <c r="H91" s="132"/>
      <c r="I91" s="131"/>
      <c r="J91" s="133"/>
      <c r="AP91" s="133" t="e">
        <f t="shared" si="5"/>
        <v>#VALUE!</v>
      </c>
    </row>
    <row r="92" spans="1:42" ht="12.75">
      <c r="A92" s="118"/>
      <c r="B92" s="127"/>
      <c r="C92" s="128"/>
      <c r="D92" s="129" t="e">
        <f>IF(ISNA(VLOOKUP(MIN(C92,AP92)&amp;-MAX(C92,AP92),Distanser!$A$1:$A$1720,1,FALSE)),0,VLOOKUP(MIN(C92,AP92)&amp;-MAX(C92,AP92),Distanser!$A$1:$B$1720,2))</f>
        <v>#VALUE!</v>
      </c>
      <c r="E92" s="130"/>
      <c r="F92" s="131"/>
      <c r="G92" s="130"/>
      <c r="H92" s="132"/>
      <c r="I92" s="131"/>
      <c r="J92" s="133"/>
      <c r="AP92" s="133" t="e">
        <f t="shared" si="5"/>
        <v>#VALUE!</v>
      </c>
    </row>
    <row r="93" spans="1:42" ht="12.75">
      <c r="A93" s="118"/>
      <c r="B93" s="127"/>
      <c r="C93" s="128"/>
      <c r="D93" s="129" t="e">
        <f>IF(ISNA(VLOOKUP(MIN(C93,AP93)&amp;-MAX(C93,AP93),Distanser!$A$1:$A$1720,1,FALSE)),0,VLOOKUP(MIN(C93,AP93)&amp;-MAX(C93,AP93),Distanser!$A$1:$B$1720,2))</f>
        <v>#VALUE!</v>
      </c>
      <c r="E93" s="130"/>
      <c r="F93" s="131"/>
      <c r="G93" s="130"/>
      <c r="H93" s="132"/>
      <c r="I93" s="131"/>
      <c r="J93" s="133"/>
      <c r="AP93" s="133" t="e">
        <f t="shared" si="5"/>
        <v>#VALUE!</v>
      </c>
    </row>
    <row r="94" spans="1:42" ht="12.75">
      <c r="A94" s="118"/>
      <c r="B94" s="127"/>
      <c r="C94" s="128"/>
      <c r="D94" s="129" t="e">
        <f>IF(ISNA(VLOOKUP(MIN(C94,AP94)&amp;-MAX(C94,AP94),Distanser!$A$1:$A$1720,1,FALSE)),0,VLOOKUP(MIN(C94,AP94)&amp;-MAX(C94,AP94),Distanser!$A$1:$B$1720,2))</f>
        <v>#VALUE!</v>
      </c>
      <c r="E94" s="130"/>
      <c r="F94" s="131"/>
      <c r="G94" s="130"/>
      <c r="H94" s="132"/>
      <c r="I94" s="131"/>
      <c r="J94" s="133"/>
      <c r="AP94" s="133" t="e">
        <f t="shared" si="5"/>
        <v>#VALUE!</v>
      </c>
    </row>
    <row r="95" spans="1:42" ht="12.75">
      <c r="A95" s="118"/>
      <c r="B95" s="127"/>
      <c r="C95" s="128"/>
      <c r="D95" s="129" t="e">
        <f>IF(ISNA(VLOOKUP(MIN(C95,AP95)&amp;-MAX(C95,AP95),Distanser!$A$1:$A$1720,1,FALSE)),0,VLOOKUP(MIN(C95,AP95)&amp;-MAX(C95,AP95),Distanser!$A$1:$B$1720,2))</f>
        <v>#VALUE!</v>
      </c>
      <c r="E95" s="130"/>
      <c r="F95" s="131"/>
      <c r="G95" s="130"/>
      <c r="H95" s="132"/>
      <c r="I95" s="131"/>
      <c r="J95" s="133"/>
      <c r="AP95" s="133" t="e">
        <f t="shared" si="5"/>
        <v>#VALUE!</v>
      </c>
    </row>
    <row r="96" spans="1:42" ht="12.75">
      <c r="A96" s="118"/>
      <c r="B96" s="127"/>
      <c r="C96" s="128"/>
      <c r="D96" s="129" t="e">
        <f>IF(ISNA(VLOOKUP(MIN(C96,AP96)&amp;-MAX(C96,AP96),Distanser!$A$1:$A$1720,1,FALSE)),0,VLOOKUP(MIN(C96,AP96)&amp;-MAX(C96,AP96),Distanser!$A$1:$B$1720,2))</f>
        <v>#VALUE!</v>
      </c>
      <c r="E96" s="130"/>
      <c r="F96" s="131"/>
      <c r="G96" s="130"/>
      <c r="H96" s="132"/>
      <c r="I96" s="131"/>
      <c r="J96" s="133"/>
      <c r="AP96" s="133" t="e">
        <f t="shared" si="5"/>
        <v>#VALUE!</v>
      </c>
    </row>
    <row r="97" spans="1:42" ht="12.75">
      <c r="A97" s="118"/>
      <c r="B97" s="127"/>
      <c r="C97" s="128"/>
      <c r="D97" s="129" t="e">
        <f>IF(ISNA(VLOOKUP(MIN(C97,AP97)&amp;-MAX(C97,AP97),Distanser!$A$1:$A$1720,1,FALSE)),0,VLOOKUP(MIN(C97,AP97)&amp;-MAX(C97,AP97),Distanser!$A$1:$B$1720,2))</f>
        <v>#VALUE!</v>
      </c>
      <c r="E97" s="130"/>
      <c r="F97" s="131"/>
      <c r="G97" s="130"/>
      <c r="H97" s="132"/>
      <c r="I97" s="131"/>
      <c r="J97" s="133"/>
      <c r="AP97" s="133" t="e">
        <f t="shared" si="5"/>
        <v>#VALUE!</v>
      </c>
    </row>
    <row r="98" spans="1:42" ht="12.75">
      <c r="A98" s="118"/>
      <c r="B98" s="127"/>
      <c r="C98" s="128"/>
      <c r="D98" s="129" t="e">
        <f>IF(ISNA(VLOOKUP(MIN(C98,AP98)&amp;-MAX(C98,AP98),Distanser!$A$1:$A$1720,1,FALSE)),0,VLOOKUP(MIN(C98,AP98)&amp;-MAX(C98,AP98),Distanser!$A$1:$B$1720,2))</f>
        <v>#VALUE!</v>
      </c>
      <c r="E98" s="130"/>
      <c r="F98" s="131"/>
      <c r="G98" s="130"/>
      <c r="H98" s="132"/>
      <c r="I98" s="131"/>
      <c r="J98" s="133"/>
      <c r="AP98" s="133" t="e">
        <f t="shared" si="5"/>
        <v>#VALUE!</v>
      </c>
    </row>
    <row r="99" spans="1:42" ht="12.75">
      <c r="A99" s="118"/>
      <c r="B99" s="127"/>
      <c r="C99" s="128"/>
      <c r="D99" s="129" t="e">
        <f>IF(ISNA(VLOOKUP(MIN(C99,AP99)&amp;-MAX(C99,AP99),Distanser!$A$1:$A$1720,1,FALSE)),0,VLOOKUP(MIN(C99,AP99)&amp;-MAX(C99,AP99),Distanser!$A$1:$B$1720,2))</f>
        <v>#VALUE!</v>
      </c>
      <c r="E99" s="130"/>
      <c r="F99" s="131"/>
      <c r="G99" s="130"/>
      <c r="H99" s="132"/>
      <c r="I99" s="131"/>
      <c r="J99" s="133"/>
      <c r="AP99" s="133" t="e">
        <f t="shared" si="5"/>
        <v>#VALUE!</v>
      </c>
    </row>
    <row r="100" spans="1:42" ht="12.75">
      <c r="A100" s="118"/>
      <c r="B100" s="127"/>
      <c r="C100" s="128"/>
      <c r="D100" s="129" t="e">
        <f>IF(ISNA(VLOOKUP(MIN(C100,AP100)&amp;-MAX(C100,AP100),Distanser!$A$1:$A$1720,1,FALSE)),0,VLOOKUP(MIN(C100,AP100)&amp;-MAX(C100,AP100),Distanser!$A$1:$B$1720,2))</f>
        <v>#VALUE!</v>
      </c>
      <c r="E100" s="130"/>
      <c r="F100" s="131"/>
      <c r="G100" s="130"/>
      <c r="H100" s="132"/>
      <c r="I100" s="131"/>
      <c r="J100" s="133"/>
      <c r="AP100" s="133" t="e">
        <f t="shared" si="5"/>
        <v>#VALUE!</v>
      </c>
    </row>
    <row r="101" spans="1:42" ht="12.75">
      <c r="A101" s="118"/>
      <c r="B101" s="127"/>
      <c r="C101" s="128"/>
      <c r="D101" s="129" t="e">
        <f>IF(ISNA(VLOOKUP(MIN(C101,AP101)&amp;-MAX(C101,AP101),Distanser!$A$1:$A$1720,1,FALSE)),0,VLOOKUP(MIN(C101,AP101)&amp;-MAX(C101,AP101),Distanser!$A$1:$B$1720,2))</f>
        <v>#VALUE!</v>
      </c>
      <c r="E101" s="130"/>
      <c r="F101" s="131"/>
      <c r="G101" s="130"/>
      <c r="H101" s="132"/>
      <c r="I101" s="131"/>
      <c r="J101" s="133"/>
      <c r="AP101" s="133" t="e">
        <f aca="true" t="shared" si="6" ref="AP101:AP132">IF(ISBLANK(C100),AP100,C100)</f>
        <v>#VALUE!</v>
      </c>
    </row>
    <row r="102" spans="1:42" ht="12.75">
      <c r="A102" s="118"/>
      <c r="B102" s="127"/>
      <c r="C102" s="128"/>
      <c r="D102" s="129" t="e">
        <f>IF(ISNA(VLOOKUP(MIN(C102,AP102)&amp;-MAX(C102,AP102),Distanser!$A$1:$A$1720,1,FALSE)),0,VLOOKUP(MIN(C102,AP102)&amp;-MAX(C102,AP102),Distanser!$A$1:$B$1720,2))</f>
        <v>#VALUE!</v>
      </c>
      <c r="E102" s="130"/>
      <c r="F102" s="131"/>
      <c r="G102" s="130"/>
      <c r="H102" s="132"/>
      <c r="I102" s="131"/>
      <c r="J102" s="133"/>
      <c r="AP102" s="133" t="e">
        <f t="shared" si="6"/>
        <v>#VALUE!</v>
      </c>
    </row>
    <row r="103" spans="1:42" ht="12.75">
      <c r="A103" s="118"/>
      <c r="B103" s="127"/>
      <c r="C103" s="128"/>
      <c r="D103" s="129" t="e">
        <f>IF(ISNA(VLOOKUP(MIN(C103,AP103)&amp;-MAX(C103,AP103),Distanser!$A$1:$A$1720,1,FALSE)),0,VLOOKUP(MIN(C103,AP103)&amp;-MAX(C103,AP103),Distanser!$A$1:$B$1720,2))</f>
        <v>#VALUE!</v>
      </c>
      <c r="E103" s="130"/>
      <c r="F103" s="131"/>
      <c r="G103" s="130"/>
      <c r="H103" s="132"/>
      <c r="I103" s="131"/>
      <c r="J103" s="133"/>
      <c r="AP103" s="133" t="e">
        <f t="shared" si="6"/>
        <v>#VALUE!</v>
      </c>
    </row>
    <row r="104" spans="1:42" ht="12.75">
      <c r="A104" s="118"/>
      <c r="B104" s="127"/>
      <c r="C104" s="128"/>
      <c r="D104" s="129" t="e">
        <f>IF(ISNA(VLOOKUP(MIN(C104,AP104)&amp;-MAX(C104,AP104),Distanser!$A$1:$A$1720,1,FALSE)),0,VLOOKUP(MIN(C104,AP104)&amp;-MAX(C104,AP104),Distanser!$A$1:$B$1720,2))</f>
        <v>#VALUE!</v>
      </c>
      <c r="E104" s="130"/>
      <c r="F104" s="131"/>
      <c r="G104" s="130"/>
      <c r="H104" s="132"/>
      <c r="I104" s="131"/>
      <c r="J104" s="133"/>
      <c r="AP104" s="133" t="e">
        <f t="shared" si="6"/>
        <v>#VALUE!</v>
      </c>
    </row>
    <row r="105" spans="1:42" ht="12.75">
      <c r="A105" s="118"/>
      <c r="B105" s="127"/>
      <c r="C105" s="128"/>
      <c r="D105" s="129" t="e">
        <f>IF(ISNA(VLOOKUP(MIN(C105,AP105)&amp;-MAX(C105,AP105),Distanser!$A$1:$A$1720,1,FALSE)),0,VLOOKUP(MIN(C105,AP105)&amp;-MAX(C105,AP105),Distanser!$A$1:$B$1720,2))</f>
        <v>#VALUE!</v>
      </c>
      <c r="E105" s="130"/>
      <c r="F105" s="131"/>
      <c r="G105" s="130"/>
      <c r="H105" s="132"/>
      <c r="I105" s="131"/>
      <c r="J105" s="133"/>
      <c r="AP105" s="133" t="e">
        <f t="shared" si="6"/>
        <v>#VALUE!</v>
      </c>
    </row>
    <row r="106" spans="1:42" ht="12.75">
      <c r="A106" s="118"/>
      <c r="B106" s="127"/>
      <c r="C106" s="128"/>
      <c r="D106" s="129" t="e">
        <f>IF(ISNA(VLOOKUP(MIN(C106,AP106)&amp;-MAX(C106,AP106),Distanser!$A$1:$A$1720,1,FALSE)),0,VLOOKUP(MIN(C106,AP106)&amp;-MAX(C106,AP106),Distanser!$A$1:$B$1720,2))</f>
        <v>#VALUE!</v>
      </c>
      <c r="E106" s="130"/>
      <c r="F106" s="131"/>
      <c r="G106" s="130"/>
      <c r="H106" s="132"/>
      <c r="I106" s="131"/>
      <c r="J106" s="133"/>
      <c r="AP106" s="133" t="e">
        <f t="shared" si="6"/>
        <v>#VALUE!</v>
      </c>
    </row>
    <row r="107" spans="1:42" ht="12.75">
      <c r="A107" s="118"/>
      <c r="B107" s="127"/>
      <c r="C107" s="128"/>
      <c r="D107" s="129" t="e">
        <f>IF(ISNA(VLOOKUP(MIN(C107,AP107)&amp;-MAX(C107,AP107),Distanser!$A$1:$A$1720,1,FALSE)),0,VLOOKUP(MIN(C107,AP107)&amp;-MAX(C107,AP107),Distanser!$A$1:$B$1720,2))</f>
        <v>#VALUE!</v>
      </c>
      <c r="E107" s="130"/>
      <c r="F107" s="131"/>
      <c r="G107" s="130"/>
      <c r="H107" s="132"/>
      <c r="I107" s="131"/>
      <c r="J107" s="133"/>
      <c r="AP107" s="133" t="e">
        <f t="shared" si="6"/>
        <v>#VALUE!</v>
      </c>
    </row>
    <row r="108" spans="1:42" ht="12.75">
      <c r="A108" s="118"/>
      <c r="B108" s="127"/>
      <c r="C108" s="128"/>
      <c r="D108" s="129" t="e">
        <f>IF(ISNA(VLOOKUP(MIN(C108,AP108)&amp;-MAX(C108,AP108),Distanser!$A$1:$A$1720,1,FALSE)),0,VLOOKUP(MIN(C108,AP108)&amp;-MAX(C108,AP108),Distanser!$A$1:$B$1720,2))</f>
        <v>#VALUE!</v>
      </c>
      <c r="E108" s="130"/>
      <c r="F108" s="131"/>
      <c r="G108" s="130"/>
      <c r="H108" s="132"/>
      <c r="I108" s="131"/>
      <c r="J108" s="133"/>
      <c r="AP108" s="133" t="e">
        <f t="shared" si="6"/>
        <v>#VALUE!</v>
      </c>
    </row>
    <row r="109" spans="1:42" ht="12.75">
      <c r="A109" s="118"/>
      <c r="B109" s="127"/>
      <c r="C109" s="128"/>
      <c r="D109" s="129" t="e">
        <f>IF(ISNA(VLOOKUP(MIN(C109,AP109)&amp;-MAX(C109,AP109),Distanser!$A$1:$A$1720,1,FALSE)),0,VLOOKUP(MIN(C109,AP109)&amp;-MAX(C109,AP109),Distanser!$A$1:$B$1720,2))</f>
        <v>#VALUE!</v>
      </c>
      <c r="E109" s="130"/>
      <c r="F109" s="131"/>
      <c r="G109" s="130"/>
      <c r="H109" s="132"/>
      <c r="I109" s="131"/>
      <c r="J109" s="133"/>
      <c r="AP109" s="133" t="e">
        <f t="shared" si="6"/>
        <v>#VALUE!</v>
      </c>
    </row>
    <row r="110" spans="1:42" ht="12.75">
      <c r="A110" s="118"/>
      <c r="B110" s="127"/>
      <c r="C110" s="128"/>
      <c r="D110" s="129" t="e">
        <f>IF(ISNA(VLOOKUP(MIN(C110,AP110)&amp;-MAX(C110,AP110),Distanser!$A$1:$A$1720,1,FALSE)),0,VLOOKUP(MIN(C110,AP110)&amp;-MAX(C110,AP110),Distanser!$A$1:$B$1720,2))</f>
        <v>#VALUE!</v>
      </c>
      <c r="E110" s="130"/>
      <c r="F110" s="131"/>
      <c r="G110" s="130"/>
      <c r="H110" s="132"/>
      <c r="I110" s="131"/>
      <c r="J110" s="133"/>
      <c r="AP110" s="133" t="e">
        <f t="shared" si="6"/>
        <v>#VALUE!</v>
      </c>
    </row>
    <row r="111" spans="1:42" ht="12.75">
      <c r="A111" s="118"/>
      <c r="B111" s="127"/>
      <c r="C111" s="128"/>
      <c r="D111" s="129" t="e">
        <f>IF(ISNA(VLOOKUP(MIN(C111,AP111)&amp;-MAX(C111,AP111),Distanser!$A$1:$A$1720,1,FALSE)),0,VLOOKUP(MIN(C111,AP111)&amp;-MAX(C111,AP111),Distanser!$A$1:$B$1720,2))</f>
        <v>#VALUE!</v>
      </c>
      <c r="E111" s="130"/>
      <c r="F111" s="131"/>
      <c r="G111" s="130"/>
      <c r="H111" s="132"/>
      <c r="I111" s="131"/>
      <c r="J111" s="133"/>
      <c r="AP111" s="133" t="e">
        <f t="shared" si="6"/>
        <v>#VALUE!</v>
      </c>
    </row>
    <row r="112" spans="1:42" ht="12.75">
      <c r="A112" s="118"/>
      <c r="B112" s="127"/>
      <c r="C112" s="128"/>
      <c r="D112" s="129" t="e">
        <f>IF(ISNA(VLOOKUP(MIN(C112,AP112)&amp;-MAX(C112,AP112),Distanser!$A$1:$A$1720,1,FALSE)),0,VLOOKUP(MIN(C112,AP112)&amp;-MAX(C112,AP112),Distanser!$A$1:$B$1720,2))</f>
        <v>#VALUE!</v>
      </c>
      <c r="E112" s="130"/>
      <c r="F112" s="131"/>
      <c r="G112" s="130"/>
      <c r="H112" s="132"/>
      <c r="I112" s="131"/>
      <c r="J112" s="133"/>
      <c r="AP112" s="133" t="e">
        <f t="shared" si="6"/>
        <v>#VALUE!</v>
      </c>
    </row>
    <row r="113" spans="1:42" ht="12.75">
      <c r="A113" s="118"/>
      <c r="B113" s="127"/>
      <c r="C113" s="128"/>
      <c r="D113" s="129" t="e">
        <f>IF(ISNA(VLOOKUP(MIN(C113,AP113)&amp;-MAX(C113,AP113),Distanser!$A$1:$A$1720,1,FALSE)),0,VLOOKUP(MIN(C113,AP113)&amp;-MAX(C113,AP113),Distanser!$A$1:$B$1720,2))</f>
        <v>#VALUE!</v>
      </c>
      <c r="E113" s="130"/>
      <c r="F113" s="131"/>
      <c r="G113" s="130"/>
      <c r="H113" s="132"/>
      <c r="I113" s="131"/>
      <c r="J113" s="133"/>
      <c r="AP113" s="133" t="e">
        <f t="shared" si="6"/>
        <v>#VALUE!</v>
      </c>
    </row>
    <row r="114" spans="1:42" ht="12.75">
      <c r="A114" s="118"/>
      <c r="B114" s="127"/>
      <c r="C114" s="128"/>
      <c r="D114" s="129" t="e">
        <f>IF(ISNA(VLOOKUP(MIN(C114,AP114)&amp;-MAX(C114,AP114),Distanser!$A$1:$A$1720,1,FALSE)),0,VLOOKUP(MIN(C114,AP114)&amp;-MAX(C114,AP114),Distanser!$A$1:$B$1720,2))</f>
        <v>#VALUE!</v>
      </c>
      <c r="E114" s="130"/>
      <c r="F114" s="131"/>
      <c r="G114" s="130"/>
      <c r="H114" s="132"/>
      <c r="I114" s="131"/>
      <c r="J114" s="133"/>
      <c r="AP114" s="133" t="e">
        <f t="shared" si="6"/>
        <v>#VALUE!</v>
      </c>
    </row>
    <row r="115" spans="1:42" ht="12.75">
      <c r="A115" s="118"/>
      <c r="B115" s="127"/>
      <c r="C115" s="128"/>
      <c r="D115" s="129" t="e">
        <f>IF(ISNA(VLOOKUP(MIN(C115,AP115)&amp;-MAX(C115,AP115),Distanser!$A$1:$A$1720,1,FALSE)),0,VLOOKUP(MIN(C115,AP115)&amp;-MAX(C115,AP115),Distanser!$A$1:$B$1720,2))</f>
        <v>#VALUE!</v>
      </c>
      <c r="E115" s="130"/>
      <c r="F115" s="131"/>
      <c r="G115" s="130"/>
      <c r="H115" s="132"/>
      <c r="I115" s="131"/>
      <c r="J115" s="133"/>
      <c r="AP115" s="133" t="e">
        <f t="shared" si="6"/>
        <v>#VALUE!</v>
      </c>
    </row>
    <row r="116" spans="1:42" ht="12.75">
      <c r="A116" s="118"/>
      <c r="B116" s="127"/>
      <c r="C116" s="128"/>
      <c r="D116" s="129" t="e">
        <f>IF(ISNA(VLOOKUP(MIN(C116,AP116)&amp;-MAX(C116,AP116),Distanser!$A$1:$A$1720,1,FALSE)),0,VLOOKUP(MIN(C116,AP116)&amp;-MAX(C116,AP116),Distanser!$A$1:$B$1720,2))</f>
        <v>#VALUE!</v>
      </c>
      <c r="E116" s="130"/>
      <c r="F116" s="131"/>
      <c r="G116" s="130"/>
      <c r="H116" s="132"/>
      <c r="I116" s="131"/>
      <c r="J116" s="133"/>
      <c r="AP116" s="133" t="e">
        <f t="shared" si="6"/>
        <v>#VALUE!</v>
      </c>
    </row>
    <row r="117" spans="1:42" ht="12.75">
      <c r="A117" s="118"/>
      <c r="B117" s="127"/>
      <c r="C117" s="128"/>
      <c r="D117" s="129" t="e">
        <f>IF(ISNA(VLOOKUP(MIN(C117,AP117)&amp;-MAX(C117,AP117),Distanser!$A$1:$A$1720,1,FALSE)),0,VLOOKUP(MIN(C117,AP117)&amp;-MAX(C117,AP117),Distanser!$A$1:$B$1720,2))</f>
        <v>#VALUE!</v>
      </c>
      <c r="E117" s="130"/>
      <c r="F117" s="131"/>
      <c r="G117" s="130"/>
      <c r="H117" s="132"/>
      <c r="I117" s="131"/>
      <c r="J117" s="133"/>
      <c r="AP117" s="133" t="e">
        <f t="shared" si="6"/>
        <v>#VALUE!</v>
      </c>
    </row>
    <row r="118" spans="1:42" ht="12.75">
      <c r="A118" s="118"/>
      <c r="B118" s="127"/>
      <c r="C118" s="128"/>
      <c r="D118" s="129" t="e">
        <f>IF(ISNA(VLOOKUP(MIN(C118,AP118)&amp;-MAX(C118,AP118),Distanser!$A$1:$A$1720,1,FALSE)),0,VLOOKUP(MIN(C118,AP118)&amp;-MAX(C118,AP118),Distanser!$A$1:$B$1720,2))</f>
        <v>#VALUE!</v>
      </c>
      <c r="E118" s="130"/>
      <c r="F118" s="131"/>
      <c r="G118" s="130"/>
      <c r="H118" s="132"/>
      <c r="I118" s="131"/>
      <c r="J118" s="133"/>
      <c r="AP118" s="133" t="e">
        <f t="shared" si="6"/>
        <v>#VALUE!</v>
      </c>
    </row>
    <row r="119" spans="1:42" ht="12.75">
      <c r="A119" s="118"/>
      <c r="B119" s="127"/>
      <c r="C119" s="128"/>
      <c r="D119" s="129" t="e">
        <f>IF(ISNA(VLOOKUP(MIN(C119,AP119)&amp;-MAX(C119,AP119),Distanser!$A$1:$A$1720,1,FALSE)),0,VLOOKUP(MIN(C119,AP119)&amp;-MAX(C119,AP119),Distanser!$A$1:$B$1720,2))</f>
        <v>#VALUE!</v>
      </c>
      <c r="E119" s="130"/>
      <c r="F119" s="131"/>
      <c r="G119" s="130"/>
      <c r="H119" s="132"/>
      <c r="I119" s="131"/>
      <c r="J119" s="133"/>
      <c r="AP119" s="133" t="e">
        <f t="shared" si="6"/>
        <v>#VALUE!</v>
      </c>
    </row>
    <row r="120" spans="1:42" ht="12.75">
      <c r="A120" s="118"/>
      <c r="B120" s="127"/>
      <c r="C120" s="128"/>
      <c r="D120" s="129" t="e">
        <f>IF(ISNA(VLOOKUP(MIN(C120,AP120)&amp;-MAX(C120,AP120),Distanser!$A$1:$A$1720,1,FALSE)),0,VLOOKUP(MIN(C120,AP120)&amp;-MAX(C120,AP120),Distanser!$A$1:$B$1720,2))</f>
        <v>#VALUE!</v>
      </c>
      <c r="E120" s="130"/>
      <c r="F120" s="131"/>
      <c r="G120" s="130"/>
      <c r="H120" s="132"/>
      <c r="I120" s="131"/>
      <c r="J120" s="133"/>
      <c r="AP120" s="133" t="e">
        <f t="shared" si="6"/>
        <v>#VALUE!</v>
      </c>
    </row>
    <row r="121" spans="1:42" ht="12.75">
      <c r="A121" s="118"/>
      <c r="B121" s="127"/>
      <c r="C121" s="128"/>
      <c r="D121" s="129" t="e">
        <f>IF(ISNA(VLOOKUP(MIN(C121,AP121)&amp;-MAX(C121,AP121),Distanser!$A$1:$A$1720,1,FALSE)),0,VLOOKUP(MIN(C121,AP121)&amp;-MAX(C121,AP121),Distanser!$A$1:$B$1720,2))</f>
        <v>#VALUE!</v>
      </c>
      <c r="E121" s="130"/>
      <c r="F121" s="131"/>
      <c r="G121" s="130"/>
      <c r="H121" s="132"/>
      <c r="I121" s="131"/>
      <c r="J121" s="133"/>
      <c r="AP121" s="133" t="e">
        <f t="shared" si="6"/>
        <v>#VALUE!</v>
      </c>
    </row>
    <row r="122" spans="1:42" ht="12.75">
      <c r="A122" s="118"/>
      <c r="B122" s="127"/>
      <c r="C122" s="128"/>
      <c r="D122" s="129" t="e">
        <f>IF(ISNA(VLOOKUP(MIN(C122,AP122)&amp;-MAX(C122,AP122),Distanser!$A$1:$A$1720,1,FALSE)),0,VLOOKUP(MIN(C122,AP122)&amp;-MAX(C122,AP122),Distanser!$A$1:$B$1720,2))</f>
        <v>#VALUE!</v>
      </c>
      <c r="E122" s="130"/>
      <c r="F122" s="131"/>
      <c r="G122" s="130"/>
      <c r="H122" s="132"/>
      <c r="I122" s="131"/>
      <c r="J122" s="133"/>
      <c r="AP122" s="133" t="e">
        <f t="shared" si="6"/>
        <v>#VALUE!</v>
      </c>
    </row>
    <row r="123" spans="1:42" ht="12.75">
      <c r="A123" s="118"/>
      <c r="B123" s="127"/>
      <c r="C123" s="128"/>
      <c r="D123" s="129" t="e">
        <f>IF(ISNA(VLOOKUP(MIN(C123,AP123)&amp;-MAX(C123,AP123),Distanser!$A$1:$A$1720,1,FALSE)),0,VLOOKUP(MIN(C123,AP123)&amp;-MAX(C123,AP123),Distanser!$A$1:$B$1720,2))</f>
        <v>#VALUE!</v>
      </c>
      <c r="E123" s="130"/>
      <c r="F123" s="131"/>
      <c r="G123" s="130"/>
      <c r="H123" s="132"/>
      <c r="I123" s="131"/>
      <c r="J123" s="133"/>
      <c r="AP123" s="133" t="e">
        <f t="shared" si="6"/>
        <v>#VALUE!</v>
      </c>
    </row>
    <row r="124" spans="1:42" ht="12.75">
      <c r="A124" s="118"/>
      <c r="B124" s="127"/>
      <c r="C124" s="128"/>
      <c r="D124" s="129" t="e">
        <f>IF(ISNA(VLOOKUP(MIN(C124,AP124)&amp;-MAX(C124,AP124),Distanser!$A$1:$A$1720,1,FALSE)),0,VLOOKUP(MIN(C124,AP124)&amp;-MAX(C124,AP124),Distanser!$A$1:$B$1720,2))</f>
        <v>#VALUE!</v>
      </c>
      <c r="E124" s="130"/>
      <c r="F124" s="131"/>
      <c r="G124" s="130"/>
      <c r="H124" s="132"/>
      <c r="I124" s="131"/>
      <c r="J124" s="133"/>
      <c r="AP124" s="133" t="e">
        <f t="shared" si="6"/>
        <v>#VALUE!</v>
      </c>
    </row>
    <row r="125" spans="1:42" ht="12.75">
      <c r="A125" s="118"/>
      <c r="B125" s="127"/>
      <c r="C125" s="128"/>
      <c r="D125" s="129" t="e">
        <f>IF(ISNA(VLOOKUP(MIN(C125,AP125)&amp;-MAX(C125,AP125),Distanser!$A$1:$A$1720,1,FALSE)),0,VLOOKUP(MIN(C125,AP125)&amp;-MAX(C125,AP125),Distanser!$A$1:$B$1720,2))</f>
        <v>#VALUE!</v>
      </c>
      <c r="E125" s="130"/>
      <c r="F125" s="131"/>
      <c r="G125" s="130"/>
      <c r="H125" s="132"/>
      <c r="I125" s="131"/>
      <c r="J125" s="133"/>
      <c r="AP125" s="133" t="e">
        <f t="shared" si="6"/>
        <v>#VALUE!</v>
      </c>
    </row>
    <row r="126" spans="1:42" ht="12.75">
      <c r="A126" s="118"/>
      <c r="B126" s="127"/>
      <c r="C126" s="128"/>
      <c r="D126" s="129" t="e">
        <f>IF(ISNA(VLOOKUP(MIN(C126,AP126)&amp;-MAX(C126,AP126),Distanser!$A$1:$A$1720,1,FALSE)),0,VLOOKUP(MIN(C126,AP126)&amp;-MAX(C126,AP126),Distanser!$A$1:$B$1720,2))</f>
        <v>#VALUE!</v>
      </c>
      <c r="E126" s="130"/>
      <c r="F126" s="131"/>
      <c r="G126" s="130"/>
      <c r="H126" s="132"/>
      <c r="I126" s="131"/>
      <c r="J126" s="133"/>
      <c r="AP126" s="133" t="e">
        <f t="shared" si="6"/>
        <v>#VALUE!</v>
      </c>
    </row>
    <row r="127" spans="1:42" ht="12.75">
      <c r="A127" s="118"/>
      <c r="B127" s="127"/>
      <c r="C127" s="128"/>
      <c r="D127" s="129" t="e">
        <f>IF(ISNA(VLOOKUP(MIN(C127,AP127)&amp;-MAX(C127,AP127),Distanser!$A$1:$A$1720,1,FALSE)),0,VLOOKUP(MIN(C127,AP127)&amp;-MAX(C127,AP127),Distanser!$A$1:$B$1720,2))</f>
        <v>#VALUE!</v>
      </c>
      <c r="E127" s="130"/>
      <c r="F127" s="131"/>
      <c r="G127" s="130"/>
      <c r="H127" s="132"/>
      <c r="I127" s="131"/>
      <c r="J127" s="133"/>
      <c r="AP127" s="133" t="e">
        <f t="shared" si="6"/>
        <v>#VALUE!</v>
      </c>
    </row>
    <row r="128" spans="1:42" ht="12.75">
      <c r="A128" s="118"/>
      <c r="B128" s="127"/>
      <c r="C128" s="128"/>
      <c r="D128" s="129" t="e">
        <f>IF(ISNA(VLOOKUP(MIN(C128,AP128)&amp;-MAX(C128,AP128),Distanser!$A$1:$A$1720,1,FALSE)),0,VLOOKUP(MIN(C128,AP128)&amp;-MAX(C128,AP128),Distanser!$A$1:$B$1720,2))</f>
        <v>#VALUE!</v>
      </c>
      <c r="E128" s="130"/>
      <c r="F128" s="131"/>
      <c r="G128" s="130"/>
      <c r="H128" s="132"/>
      <c r="I128" s="131"/>
      <c r="J128" s="133"/>
      <c r="AP128" s="133" t="e">
        <f t="shared" si="6"/>
        <v>#VALUE!</v>
      </c>
    </row>
    <row r="129" spans="1:42" ht="12.75">
      <c r="A129" s="118"/>
      <c r="B129" s="127"/>
      <c r="C129" s="128"/>
      <c r="D129" s="129" t="e">
        <f>IF(ISNA(VLOOKUP(MIN(C129,AP129)&amp;-MAX(C129,AP129),Distanser!$A$1:$A$1720,1,FALSE)),0,VLOOKUP(MIN(C129,AP129)&amp;-MAX(C129,AP129),Distanser!$A$1:$B$1720,2))</f>
        <v>#VALUE!</v>
      </c>
      <c r="E129" s="130"/>
      <c r="F129" s="131"/>
      <c r="G129" s="130"/>
      <c r="H129" s="132"/>
      <c r="I129" s="131"/>
      <c r="J129" s="133"/>
      <c r="AP129" s="133" t="e">
        <f t="shared" si="6"/>
        <v>#VALUE!</v>
      </c>
    </row>
    <row r="130" spans="1:42" ht="12.75">
      <c r="A130" s="118"/>
      <c r="B130" s="127"/>
      <c r="C130" s="128"/>
      <c r="D130" s="129" t="e">
        <f>IF(ISNA(VLOOKUP(MIN(C130,AP130)&amp;-MAX(C130,AP130),Distanser!$A$1:$A$1720,1,FALSE)),0,VLOOKUP(MIN(C130,AP130)&amp;-MAX(C130,AP130),Distanser!$A$1:$B$1720,2))</f>
        <v>#VALUE!</v>
      </c>
      <c r="E130" s="130"/>
      <c r="F130" s="131"/>
      <c r="G130" s="130"/>
      <c r="H130" s="132"/>
      <c r="I130" s="131"/>
      <c r="J130" s="133"/>
      <c r="AP130" s="133" t="e">
        <f t="shared" si="6"/>
        <v>#VALUE!</v>
      </c>
    </row>
    <row r="131" spans="1:42" ht="12.75">
      <c r="A131" s="118"/>
      <c r="B131" s="127"/>
      <c r="C131" s="128"/>
      <c r="D131" s="129" t="e">
        <f>IF(ISNA(VLOOKUP(MIN(C131,AP131)&amp;-MAX(C131,AP131),Distanser!$A$1:$A$1720,1,FALSE)),0,VLOOKUP(MIN(C131,AP131)&amp;-MAX(C131,AP131),Distanser!$A$1:$B$1720,2))</f>
        <v>#VALUE!</v>
      </c>
      <c r="E131" s="130"/>
      <c r="F131" s="131"/>
      <c r="G131" s="130"/>
      <c r="H131" s="132"/>
      <c r="I131" s="131"/>
      <c r="J131" s="133"/>
      <c r="AP131" s="133" t="e">
        <f t="shared" si="6"/>
        <v>#VALUE!</v>
      </c>
    </row>
    <row r="132" spans="1:42" ht="12.75">
      <c r="A132" s="118"/>
      <c r="B132" s="127"/>
      <c r="C132" s="128"/>
      <c r="D132" s="129" t="e">
        <f>IF(ISNA(VLOOKUP(MIN(C132,AP132)&amp;-MAX(C132,AP132),Distanser!$A$1:$A$1720,1,FALSE)),0,VLOOKUP(MIN(C132,AP132)&amp;-MAX(C132,AP132),Distanser!$A$1:$B$1720,2))</f>
        <v>#VALUE!</v>
      </c>
      <c r="E132" s="130"/>
      <c r="F132" s="131"/>
      <c r="G132" s="130"/>
      <c r="H132" s="132"/>
      <c r="I132" s="131"/>
      <c r="J132" s="133"/>
      <c r="AP132" s="133" t="e">
        <f t="shared" si="6"/>
        <v>#VALUE!</v>
      </c>
    </row>
    <row r="133" spans="1:42" ht="12.75">
      <c r="A133" s="118"/>
      <c r="B133" s="127"/>
      <c r="C133" s="128"/>
      <c r="D133" s="129" t="e">
        <f>IF(ISNA(VLOOKUP(MIN(C133,AP133)&amp;-MAX(C133,AP133),Distanser!$A$1:$A$1720,1,FALSE)),0,VLOOKUP(MIN(C133,AP133)&amp;-MAX(C133,AP133),Distanser!$A$1:$B$1720,2))</f>
        <v>#VALUE!</v>
      </c>
      <c r="E133" s="130"/>
      <c r="F133" s="131"/>
      <c r="G133" s="130"/>
      <c r="H133" s="132"/>
      <c r="I133" s="131"/>
      <c r="J133" s="133"/>
      <c r="AP133" s="133" t="e">
        <f aca="true" t="shared" si="7" ref="AP133:AP152">IF(ISBLANK(C132),AP132,C132)</f>
        <v>#VALUE!</v>
      </c>
    </row>
    <row r="134" spans="1:42" ht="12.75">
      <c r="A134" s="118"/>
      <c r="B134" s="127"/>
      <c r="C134" s="128"/>
      <c r="D134" s="129" t="e">
        <f>IF(ISNA(VLOOKUP(MIN(C134,AP134)&amp;-MAX(C134,AP134),Distanser!$A$1:$A$1720,1,FALSE)),0,VLOOKUP(MIN(C134,AP134)&amp;-MAX(C134,AP134),Distanser!$A$1:$B$1720,2))</f>
        <v>#VALUE!</v>
      </c>
      <c r="E134" s="130"/>
      <c r="F134" s="131"/>
      <c r="G134" s="130"/>
      <c r="H134" s="132"/>
      <c r="I134" s="131"/>
      <c r="J134" s="133"/>
      <c r="AP134" s="133" t="e">
        <f t="shared" si="7"/>
        <v>#VALUE!</v>
      </c>
    </row>
    <row r="135" spans="1:42" ht="12.75">
      <c r="A135" s="118"/>
      <c r="B135" s="127"/>
      <c r="C135" s="128"/>
      <c r="D135" s="129" t="e">
        <f>IF(ISNA(VLOOKUP(MIN(C135,AP135)&amp;-MAX(C135,AP135),Distanser!$A$1:$A$1720,1,FALSE)),0,VLOOKUP(MIN(C135,AP135)&amp;-MAX(C135,AP135),Distanser!$A$1:$B$1720,2))</f>
        <v>#VALUE!</v>
      </c>
      <c r="E135" s="130"/>
      <c r="F135" s="131"/>
      <c r="G135" s="130"/>
      <c r="H135" s="132"/>
      <c r="I135" s="131"/>
      <c r="J135" s="133"/>
      <c r="AP135" s="133" t="e">
        <f t="shared" si="7"/>
        <v>#VALUE!</v>
      </c>
    </row>
    <row r="136" spans="1:42" ht="12.75">
      <c r="A136" s="118"/>
      <c r="B136" s="127"/>
      <c r="C136" s="128"/>
      <c r="D136" s="129" t="e">
        <f>IF(ISNA(VLOOKUP(MIN(C136,AP136)&amp;-MAX(C136,AP136),Distanser!$A$1:$A$1720,1,FALSE)),0,VLOOKUP(MIN(C136,AP136)&amp;-MAX(C136,AP136),Distanser!$A$1:$B$1720,2))</f>
        <v>#VALUE!</v>
      </c>
      <c r="E136" s="130"/>
      <c r="F136" s="131"/>
      <c r="G136" s="130"/>
      <c r="H136" s="132"/>
      <c r="I136" s="131"/>
      <c r="J136" s="133"/>
      <c r="AP136" s="133" t="e">
        <f t="shared" si="7"/>
        <v>#VALUE!</v>
      </c>
    </row>
    <row r="137" spans="1:42" ht="12.75">
      <c r="A137" s="118"/>
      <c r="B137" s="127"/>
      <c r="C137" s="128"/>
      <c r="D137" s="129" t="e">
        <f>IF(ISNA(VLOOKUP(MIN(C137,AP137)&amp;-MAX(C137,AP137),Distanser!$A$1:$A$1720,1,FALSE)),0,VLOOKUP(MIN(C137,AP137)&amp;-MAX(C137,AP137),Distanser!$A$1:$B$1720,2))</f>
        <v>#VALUE!</v>
      </c>
      <c r="E137" s="130"/>
      <c r="F137" s="131"/>
      <c r="G137" s="130"/>
      <c r="H137" s="132"/>
      <c r="I137" s="131"/>
      <c r="J137" s="133"/>
      <c r="AP137" s="133" t="e">
        <f t="shared" si="7"/>
        <v>#VALUE!</v>
      </c>
    </row>
    <row r="138" spans="1:42" ht="12.75">
      <c r="A138" s="118"/>
      <c r="B138" s="127"/>
      <c r="C138" s="128"/>
      <c r="D138" s="129" t="e">
        <f>IF(ISNA(VLOOKUP(MIN(C138,AP138)&amp;-MAX(C138,AP138),Distanser!$A$1:$A$1720,1,FALSE)),0,VLOOKUP(MIN(C138,AP138)&amp;-MAX(C138,AP138),Distanser!$A$1:$B$1720,2))</f>
        <v>#VALUE!</v>
      </c>
      <c r="E138" s="130"/>
      <c r="F138" s="131"/>
      <c r="G138" s="130"/>
      <c r="H138" s="132"/>
      <c r="I138" s="131"/>
      <c r="J138" s="133"/>
      <c r="AP138" s="133" t="e">
        <f t="shared" si="7"/>
        <v>#VALUE!</v>
      </c>
    </row>
    <row r="139" spans="1:42" ht="12.75">
      <c r="A139" s="118"/>
      <c r="B139" s="127"/>
      <c r="C139" s="128"/>
      <c r="D139" s="129" t="e">
        <f>IF(ISNA(VLOOKUP(MIN(C139,AP139)&amp;-MAX(C139,AP139),Distanser!$A$1:$A$1720,1,FALSE)),0,VLOOKUP(MIN(C139,AP139)&amp;-MAX(C139,AP139),Distanser!$A$1:$B$1720,2))</f>
        <v>#VALUE!</v>
      </c>
      <c r="E139" s="130"/>
      <c r="F139" s="131"/>
      <c r="G139" s="130"/>
      <c r="H139" s="132"/>
      <c r="I139" s="131"/>
      <c r="J139" s="133"/>
      <c r="AP139" s="133" t="e">
        <f t="shared" si="7"/>
        <v>#VALUE!</v>
      </c>
    </row>
    <row r="140" spans="1:42" ht="12.75">
      <c r="A140" s="118"/>
      <c r="B140" s="127"/>
      <c r="C140" s="128"/>
      <c r="D140" s="129" t="e">
        <f>IF(ISNA(VLOOKUP(MIN(C140,AP140)&amp;-MAX(C140,AP140),Distanser!$A$1:$A$1720,1,FALSE)),0,VLOOKUP(MIN(C140,AP140)&amp;-MAX(C140,AP140),Distanser!$A$1:$B$1720,2))</f>
        <v>#VALUE!</v>
      </c>
      <c r="E140" s="130"/>
      <c r="F140" s="131"/>
      <c r="G140" s="130"/>
      <c r="H140" s="132"/>
      <c r="I140" s="131"/>
      <c r="J140" s="133"/>
      <c r="AP140" s="133" t="e">
        <f t="shared" si="7"/>
        <v>#VALUE!</v>
      </c>
    </row>
    <row r="141" spans="1:42" ht="12.75">
      <c r="A141" s="118"/>
      <c r="B141" s="127"/>
      <c r="C141" s="128"/>
      <c r="D141" s="129" t="e">
        <f>IF(ISNA(VLOOKUP(MIN(C141,AP141)&amp;-MAX(C141,AP141),Distanser!$A$1:$A$1720,1,FALSE)),0,VLOOKUP(MIN(C141,AP141)&amp;-MAX(C141,AP141),Distanser!$A$1:$B$1720,2))</f>
        <v>#VALUE!</v>
      </c>
      <c r="E141" s="130"/>
      <c r="F141" s="131"/>
      <c r="G141" s="130"/>
      <c r="H141" s="132"/>
      <c r="I141" s="131"/>
      <c r="J141" s="133"/>
      <c r="AP141" s="133" t="e">
        <f t="shared" si="7"/>
        <v>#VALUE!</v>
      </c>
    </row>
    <row r="142" spans="1:42" ht="12.75">
      <c r="A142" s="118"/>
      <c r="B142" s="127"/>
      <c r="C142" s="128"/>
      <c r="D142" s="129" t="e">
        <f>IF(ISNA(VLOOKUP(MIN(C142,AP142)&amp;-MAX(C142,AP142),Distanser!$A$1:$A$1720,1,FALSE)),0,VLOOKUP(MIN(C142,AP142)&amp;-MAX(C142,AP142),Distanser!$A$1:$B$1720,2))</f>
        <v>#VALUE!</v>
      </c>
      <c r="E142" s="130"/>
      <c r="F142" s="131"/>
      <c r="G142" s="130"/>
      <c r="H142" s="132"/>
      <c r="I142" s="131"/>
      <c r="J142" s="133"/>
      <c r="AP142" s="133" t="e">
        <f t="shared" si="7"/>
        <v>#VALUE!</v>
      </c>
    </row>
    <row r="143" spans="1:42" ht="12.75">
      <c r="A143" s="118"/>
      <c r="B143" s="127"/>
      <c r="C143" s="128"/>
      <c r="D143" s="129" t="e">
        <f>IF(ISNA(VLOOKUP(MIN(C143,AP143)&amp;-MAX(C143,AP143),Distanser!$A$1:$A$1720,1,FALSE)),0,VLOOKUP(MIN(C143,AP143)&amp;-MAX(C143,AP143),Distanser!$A$1:$B$1720,2))</f>
        <v>#VALUE!</v>
      </c>
      <c r="E143" s="130"/>
      <c r="F143" s="131"/>
      <c r="G143" s="130"/>
      <c r="H143" s="132"/>
      <c r="I143" s="131"/>
      <c r="J143" s="133"/>
      <c r="AP143" s="133" t="e">
        <f t="shared" si="7"/>
        <v>#VALUE!</v>
      </c>
    </row>
    <row r="144" spans="1:42" ht="12.75">
      <c r="A144" s="118"/>
      <c r="B144" s="127"/>
      <c r="C144" s="128"/>
      <c r="D144" s="129" t="e">
        <f>IF(ISNA(VLOOKUP(MIN(C144,AP144)&amp;-MAX(C144,AP144),Distanser!$A$1:$A$1720,1,FALSE)),0,VLOOKUP(MIN(C144,AP144)&amp;-MAX(C144,AP144),Distanser!$A$1:$B$1720,2))</f>
        <v>#VALUE!</v>
      </c>
      <c r="E144" s="130"/>
      <c r="F144" s="131"/>
      <c r="G144" s="130"/>
      <c r="H144" s="132"/>
      <c r="I144" s="131"/>
      <c r="J144" s="133"/>
      <c r="AP144" s="133" t="e">
        <f t="shared" si="7"/>
        <v>#VALUE!</v>
      </c>
    </row>
    <row r="145" spans="1:42" ht="12.75">
      <c r="A145" s="118"/>
      <c r="B145" s="127"/>
      <c r="C145" s="128"/>
      <c r="D145" s="129" t="e">
        <f>IF(ISNA(VLOOKUP(MIN(C145,AP145)&amp;-MAX(C145,AP145),Distanser!$A$1:$A$1720,1,FALSE)),0,VLOOKUP(MIN(C145,AP145)&amp;-MAX(C145,AP145),Distanser!$A$1:$B$1720,2))</f>
        <v>#VALUE!</v>
      </c>
      <c r="E145" s="130"/>
      <c r="F145" s="131"/>
      <c r="G145" s="130"/>
      <c r="H145" s="132"/>
      <c r="I145" s="131"/>
      <c r="J145" s="133"/>
      <c r="AP145" s="133" t="e">
        <f t="shared" si="7"/>
        <v>#VALUE!</v>
      </c>
    </row>
    <row r="146" spans="1:42" ht="12.75">
      <c r="A146" s="118"/>
      <c r="B146" s="127"/>
      <c r="C146" s="128"/>
      <c r="D146" s="129" t="e">
        <f>IF(ISNA(VLOOKUP(MIN(C146,AP146)&amp;-MAX(C146,AP146),Distanser!$A$1:$A$1720,1,FALSE)),0,VLOOKUP(MIN(C146,AP146)&amp;-MAX(C146,AP146),Distanser!$A$1:$B$1720,2))</f>
        <v>#VALUE!</v>
      </c>
      <c r="E146" s="130"/>
      <c r="F146" s="131"/>
      <c r="G146" s="130"/>
      <c r="H146" s="132"/>
      <c r="I146" s="131"/>
      <c r="J146" s="133"/>
      <c r="AP146" s="133" t="e">
        <f t="shared" si="7"/>
        <v>#VALUE!</v>
      </c>
    </row>
    <row r="147" spans="1:42" ht="12.75">
      <c r="A147" s="118"/>
      <c r="B147" s="127"/>
      <c r="C147" s="128"/>
      <c r="D147" s="129" t="e">
        <f>IF(ISNA(VLOOKUP(MIN(C147,AP147)&amp;-MAX(C147,AP147),Distanser!$A$1:$A$1720,1,FALSE)),0,VLOOKUP(MIN(C147,AP147)&amp;-MAX(C147,AP147),Distanser!$A$1:$B$1720,2))</f>
        <v>#VALUE!</v>
      </c>
      <c r="E147" s="130"/>
      <c r="F147" s="131"/>
      <c r="G147" s="130"/>
      <c r="H147" s="132"/>
      <c r="I147" s="131"/>
      <c r="J147" s="133"/>
      <c r="AP147" s="133" t="e">
        <f t="shared" si="7"/>
        <v>#VALUE!</v>
      </c>
    </row>
    <row r="148" spans="1:42" ht="12.75">
      <c r="A148" s="118"/>
      <c r="B148" s="127"/>
      <c r="C148" s="128"/>
      <c r="D148" s="129" t="e">
        <f>IF(ISNA(VLOOKUP(MIN(C148,AP148)&amp;-MAX(C148,AP148),Distanser!$A$1:$A$1720,1,FALSE)),0,VLOOKUP(MIN(C148,AP148)&amp;-MAX(C148,AP148),Distanser!$A$1:$B$1720,2))</f>
        <v>#VALUE!</v>
      </c>
      <c r="E148" s="130"/>
      <c r="F148" s="131"/>
      <c r="G148" s="130"/>
      <c r="H148" s="132"/>
      <c r="I148" s="131"/>
      <c r="J148" s="133"/>
      <c r="AP148" s="133" t="e">
        <f t="shared" si="7"/>
        <v>#VALUE!</v>
      </c>
    </row>
    <row r="149" spans="1:42" ht="12.75">
      <c r="A149" s="118"/>
      <c r="B149" s="127"/>
      <c r="C149" s="128"/>
      <c r="D149" s="129" t="e">
        <f>IF(ISNA(VLOOKUP(MIN(C149,AP149)&amp;-MAX(C149,AP149),Distanser!$A$1:$A$1720,1,FALSE)),0,VLOOKUP(MIN(C149,AP149)&amp;-MAX(C149,AP149),Distanser!$A$1:$B$1720,2))</f>
        <v>#VALUE!</v>
      </c>
      <c r="E149" s="130"/>
      <c r="F149" s="131"/>
      <c r="G149" s="130"/>
      <c r="H149" s="132"/>
      <c r="I149" s="131"/>
      <c r="J149" s="133"/>
      <c r="AP149" s="133" t="e">
        <f t="shared" si="7"/>
        <v>#VALUE!</v>
      </c>
    </row>
    <row r="150" spans="1:42" ht="12.75">
      <c r="A150" s="118"/>
      <c r="B150" s="127"/>
      <c r="C150" s="128"/>
      <c r="D150" s="129" t="e">
        <f>IF(ISNA(VLOOKUP(MIN(C150,AP150)&amp;-MAX(C150,AP150),Distanser!$A$1:$A$1720,1,FALSE)),0,VLOOKUP(MIN(C150,AP150)&amp;-MAX(C150,AP150),Distanser!$A$1:$B$1720,2))</f>
        <v>#VALUE!</v>
      </c>
      <c r="E150" s="130"/>
      <c r="F150" s="131"/>
      <c r="G150" s="130"/>
      <c r="H150" s="132"/>
      <c r="I150" s="131"/>
      <c r="J150" s="133"/>
      <c r="AP150" s="133" t="e">
        <f t="shared" si="7"/>
        <v>#VALUE!</v>
      </c>
    </row>
    <row r="151" spans="1:42" ht="12.75">
      <c r="A151" s="118"/>
      <c r="B151" s="127"/>
      <c r="C151" s="128"/>
      <c r="D151" s="129" t="e">
        <f>IF(ISNA(VLOOKUP(MIN(C151,AP151)&amp;-MAX(C151,AP151),Distanser!$A$1:$A$1720,1,FALSE)),0,VLOOKUP(MIN(C151,AP151)&amp;-MAX(C151,AP151),Distanser!$A$1:$B$1720,2))</f>
        <v>#VALUE!</v>
      </c>
      <c r="E151" s="130"/>
      <c r="F151" s="131"/>
      <c r="G151" s="130"/>
      <c r="H151" s="132"/>
      <c r="I151" s="131"/>
      <c r="J151" s="133"/>
      <c r="AP151" s="133" t="e">
        <f t="shared" si="7"/>
        <v>#VALUE!</v>
      </c>
    </row>
    <row r="152" spans="1:42" ht="12.75">
      <c r="A152" s="118"/>
      <c r="B152" s="127"/>
      <c r="C152" s="128"/>
      <c r="D152" s="129" t="e">
        <f>IF(ISNA(VLOOKUP(MIN(C152,AP152)&amp;-MAX(C152,AP152),Distanser!$A$1:$A$1720,1,FALSE)),0,VLOOKUP(MIN(C152,AP152)&amp;-MAX(C152,AP152),Distanser!$A$1:$B$1720,2))</f>
        <v>#VALUE!</v>
      </c>
      <c r="E152" s="130"/>
      <c r="F152" s="131"/>
      <c r="G152" s="130"/>
      <c r="H152" s="132"/>
      <c r="I152" s="131"/>
      <c r="J152" s="133"/>
      <c r="AP152" s="133" t="e">
        <f t="shared" si="7"/>
        <v>#VALUE!</v>
      </c>
    </row>
  </sheetData>
  <sheetProtection password="C512" sheet="1" objects="1" scenarios="1" selectLockedCells="1"/>
  <mergeCells count="2">
    <mergeCell ref="A1:B1"/>
    <mergeCell ref="C1:E1"/>
  </mergeCells>
  <dataValidations count="1">
    <dataValidation allowBlank="1" showErrorMessage="1" error="Otillåten starpunkt" sqref="C3:C12">
      <formula1>0</formula1>
      <formula2>0</formula2>
    </dataValidation>
  </dataValidations>
  <printOptions/>
  <pageMargins left="0.6298611111111111" right="0.39375" top="0.2361111111111111" bottom="0.43333333333333335" header="0.5118055555555555" footer="0.5118055555555555"/>
  <pageSetup horizontalDpi="300" verticalDpi="300" orientation="portrait" paperSize="9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C2358"/>
  <sheetViews>
    <sheetView zoomScalePageLayoutView="0" workbookViewId="0" topLeftCell="A1">
      <pane ySplit="1" topLeftCell="A224" activePane="bottomLeft" state="frozen"/>
      <selection pane="topLeft" activeCell="A1" sqref="A1"/>
      <selection pane="bottomLeft" activeCell="I237" sqref="I237"/>
    </sheetView>
  </sheetViews>
  <sheetFormatPr defaultColWidth="9.140625" defaultRowHeight="12.75"/>
  <cols>
    <col min="1" max="1" width="9.140625" style="136" customWidth="1"/>
    <col min="2" max="2" width="9.140625" style="137" customWidth="1"/>
    <col min="3" max="3" width="10.140625" style="0" bestFit="1" customWidth="1"/>
  </cols>
  <sheetData>
    <row r="1" spans="1:3" s="141" customFormat="1" ht="12.75">
      <c r="A1" s="138" t="s">
        <v>119</v>
      </c>
      <c r="B1" s="139" t="s">
        <v>120</v>
      </c>
      <c r="C1" s="140" t="s">
        <v>121</v>
      </c>
    </row>
    <row r="2" spans="1:3" s="141" customFormat="1" ht="15">
      <c r="A2" s="143" t="s">
        <v>122</v>
      </c>
      <c r="B2" s="144">
        <v>13.4</v>
      </c>
      <c r="C2"/>
    </row>
    <row r="3" spans="1:3" s="141" customFormat="1" ht="15">
      <c r="A3" s="143" t="s">
        <v>123</v>
      </c>
      <c r="B3" s="144">
        <v>21.8</v>
      </c>
      <c r="C3"/>
    </row>
    <row r="4" spans="1:3" s="141" customFormat="1" ht="15">
      <c r="A4" s="143" t="s">
        <v>124</v>
      </c>
      <c r="B4" s="144">
        <v>10.1</v>
      </c>
      <c r="C4"/>
    </row>
    <row r="5" spans="1:3" s="141" customFormat="1" ht="15">
      <c r="A5" s="143" t="s">
        <v>125</v>
      </c>
      <c r="B5" s="144">
        <v>15.8</v>
      </c>
      <c r="C5"/>
    </row>
    <row r="6" spans="1:3" s="141" customFormat="1" ht="15">
      <c r="A6" s="143" t="s">
        <v>126</v>
      </c>
      <c r="B6" s="144">
        <v>9</v>
      </c>
      <c r="C6"/>
    </row>
    <row r="7" spans="1:3" s="141" customFormat="1" ht="15">
      <c r="A7" s="143" t="s">
        <v>127</v>
      </c>
      <c r="B7" s="144">
        <v>17.3</v>
      </c>
      <c r="C7"/>
    </row>
    <row r="8" spans="1:3" s="141" customFormat="1" ht="15">
      <c r="A8" s="143" t="s">
        <v>128</v>
      </c>
      <c r="B8" s="144">
        <v>17.4</v>
      </c>
      <c r="C8"/>
    </row>
    <row r="9" spans="1:3" s="141" customFormat="1" ht="15">
      <c r="A9" s="143" t="s">
        <v>129</v>
      </c>
      <c r="B9" s="144">
        <v>73.7</v>
      </c>
      <c r="C9"/>
    </row>
    <row r="10" spans="1:3" s="141" customFormat="1" ht="15">
      <c r="A10" s="143" t="s">
        <v>130</v>
      </c>
      <c r="B10" s="144">
        <v>87.3</v>
      </c>
      <c r="C10"/>
    </row>
    <row r="11" spans="1:3" s="141" customFormat="1" ht="15">
      <c r="A11" s="143" t="s">
        <v>131</v>
      </c>
      <c r="B11" s="144">
        <v>18.3</v>
      </c>
      <c r="C11"/>
    </row>
    <row r="12" spans="1:3" s="141" customFormat="1" ht="15">
      <c r="A12" s="143" t="s">
        <v>132</v>
      </c>
      <c r="B12" s="144">
        <v>69</v>
      </c>
      <c r="C12"/>
    </row>
    <row r="13" spans="1:3" s="141" customFormat="1" ht="15">
      <c r="A13" s="143" t="s">
        <v>133</v>
      </c>
      <c r="B13" s="144">
        <v>84.3</v>
      </c>
      <c r="C13"/>
    </row>
    <row r="14" spans="1:3" s="141" customFormat="1" ht="15">
      <c r="A14" s="143" t="s">
        <v>134</v>
      </c>
      <c r="B14" s="144">
        <v>6.4</v>
      </c>
      <c r="C14"/>
    </row>
    <row r="15" spans="1:3" s="141" customFormat="1" ht="15">
      <c r="A15" s="143" t="s">
        <v>135</v>
      </c>
      <c r="B15" s="144">
        <v>10.6</v>
      </c>
      <c r="C15"/>
    </row>
    <row r="16" spans="1:3" s="141" customFormat="1" ht="15">
      <c r="A16" s="143" t="s">
        <v>136</v>
      </c>
      <c r="B16" s="144">
        <v>15.7</v>
      </c>
      <c r="C16"/>
    </row>
    <row r="17" spans="1:3" s="141" customFormat="1" ht="15">
      <c r="A17" s="143" t="s">
        <v>137</v>
      </c>
      <c r="B17" s="144">
        <v>28.6</v>
      </c>
      <c r="C17"/>
    </row>
    <row r="18" spans="1:3" s="141" customFormat="1" ht="15">
      <c r="A18" s="143" t="s">
        <v>138</v>
      </c>
      <c r="B18" s="144">
        <v>59</v>
      </c>
      <c r="C18"/>
    </row>
    <row r="19" spans="1:3" s="141" customFormat="1" ht="15">
      <c r="A19" s="143" t="s">
        <v>139</v>
      </c>
      <c r="B19" s="144">
        <v>70.5</v>
      </c>
      <c r="C19"/>
    </row>
    <row r="20" spans="1:3" s="141" customFormat="1" ht="15">
      <c r="A20" s="143" t="s">
        <v>140</v>
      </c>
      <c r="B20" s="144">
        <v>5</v>
      </c>
      <c r="C20"/>
    </row>
    <row r="21" spans="1:3" s="141" customFormat="1" ht="15">
      <c r="A21" s="143" t="s">
        <v>141</v>
      </c>
      <c r="B21" s="144">
        <v>9.6</v>
      </c>
      <c r="C21"/>
    </row>
    <row r="22" spans="1:3" s="141" customFormat="1" ht="15">
      <c r="A22" s="143" t="s">
        <v>142</v>
      </c>
      <c r="B22" s="144">
        <v>5.1</v>
      </c>
      <c r="C22"/>
    </row>
    <row r="23" spans="1:3" s="141" customFormat="1" ht="15">
      <c r="A23" s="143" t="s">
        <v>143</v>
      </c>
      <c r="B23" s="144">
        <v>3.4</v>
      </c>
      <c r="C23"/>
    </row>
    <row r="24" spans="1:3" s="141" customFormat="1" ht="15">
      <c r="A24" s="143" t="s">
        <v>144</v>
      </c>
      <c r="B24" s="144">
        <v>6.1</v>
      </c>
      <c r="C24"/>
    </row>
    <row r="25" spans="1:3" s="141" customFormat="1" ht="15">
      <c r="A25" s="143" t="s">
        <v>145</v>
      </c>
      <c r="B25" s="144">
        <v>7.4</v>
      </c>
      <c r="C25"/>
    </row>
    <row r="26" spans="1:3" s="141" customFormat="1" ht="15">
      <c r="A26" s="143" t="s">
        <v>146</v>
      </c>
      <c r="B26" s="144">
        <v>10.5</v>
      </c>
      <c r="C26"/>
    </row>
    <row r="27" spans="1:3" s="141" customFormat="1" ht="15">
      <c r="A27" s="143" t="s">
        <v>147</v>
      </c>
      <c r="B27" s="144">
        <v>30.3</v>
      </c>
      <c r="C27"/>
    </row>
    <row r="28" spans="1:3" s="141" customFormat="1" ht="15">
      <c r="A28" s="143" t="s">
        <v>148</v>
      </c>
      <c r="B28" s="144">
        <v>41</v>
      </c>
      <c r="C28"/>
    </row>
    <row r="29" spans="1:3" s="141" customFormat="1" ht="15">
      <c r="A29" s="143" t="s">
        <v>149</v>
      </c>
      <c r="B29" s="144">
        <v>43.8</v>
      </c>
      <c r="C29"/>
    </row>
    <row r="30" spans="1:3" s="141" customFormat="1" ht="15">
      <c r="A30" s="143" t="s">
        <v>150</v>
      </c>
      <c r="B30" s="144">
        <v>44.6</v>
      </c>
      <c r="C30"/>
    </row>
    <row r="31" spans="1:3" s="141" customFormat="1" ht="15">
      <c r="A31" s="143" t="s">
        <v>151</v>
      </c>
      <c r="B31" s="144">
        <v>55.8</v>
      </c>
      <c r="C31"/>
    </row>
    <row r="32" spans="1:3" s="141" customFormat="1" ht="15">
      <c r="A32" s="143" t="s">
        <v>152</v>
      </c>
      <c r="B32" s="144">
        <v>3.3</v>
      </c>
      <c r="C32"/>
    </row>
    <row r="33" spans="1:3" s="141" customFormat="1" ht="15">
      <c r="A33" s="143" t="s">
        <v>153</v>
      </c>
      <c r="B33" s="144">
        <v>14.4</v>
      </c>
      <c r="C33"/>
    </row>
    <row r="34" spans="1:3" s="141" customFormat="1" ht="15">
      <c r="A34" s="143" t="s">
        <v>154</v>
      </c>
      <c r="B34" s="144">
        <v>4.2</v>
      </c>
      <c r="C34"/>
    </row>
    <row r="35" spans="1:3" s="141" customFormat="1" ht="15">
      <c r="A35" s="143" t="s">
        <v>155</v>
      </c>
      <c r="B35" s="144">
        <v>8.3</v>
      </c>
      <c r="C35"/>
    </row>
    <row r="36" spans="1:3" s="141" customFormat="1" ht="15">
      <c r="A36" s="143" t="s">
        <v>156</v>
      </c>
      <c r="B36" s="144">
        <v>11.8</v>
      </c>
      <c r="C36"/>
    </row>
    <row r="37" spans="1:3" s="141" customFormat="1" ht="15">
      <c r="A37" s="143" t="s">
        <v>157</v>
      </c>
      <c r="B37" s="144">
        <v>20.4</v>
      </c>
      <c r="C37"/>
    </row>
    <row r="38" spans="1:3" s="141" customFormat="1" ht="15">
      <c r="A38" s="143" t="s">
        <v>158</v>
      </c>
      <c r="B38" s="144">
        <v>27.4</v>
      </c>
      <c r="C38"/>
    </row>
    <row r="39" spans="1:3" s="141" customFormat="1" ht="15">
      <c r="A39" s="143" t="s">
        <v>159</v>
      </c>
      <c r="B39" s="144">
        <v>32</v>
      </c>
      <c r="C39"/>
    </row>
    <row r="40" spans="1:3" s="141" customFormat="1" ht="15">
      <c r="A40" s="143" t="s">
        <v>160</v>
      </c>
      <c r="B40" s="144">
        <v>4.8</v>
      </c>
      <c r="C40"/>
    </row>
    <row r="41" spans="1:3" s="141" customFormat="1" ht="15">
      <c r="A41" s="143" t="s">
        <v>161</v>
      </c>
      <c r="B41" s="144">
        <v>9.4</v>
      </c>
      <c r="C41"/>
    </row>
    <row r="42" spans="1:3" s="141" customFormat="1" ht="15">
      <c r="A42" s="143" t="s">
        <v>162</v>
      </c>
      <c r="B42" s="144">
        <v>5.3</v>
      </c>
      <c r="C42"/>
    </row>
    <row r="43" spans="1:3" s="141" customFormat="1" ht="15">
      <c r="A43" s="143" t="s">
        <v>163</v>
      </c>
      <c r="B43" s="144">
        <v>6.5</v>
      </c>
      <c r="C43"/>
    </row>
    <row r="44" spans="1:3" s="141" customFormat="1" ht="15">
      <c r="A44" s="143" t="s">
        <v>164</v>
      </c>
      <c r="B44" s="144">
        <v>5.8</v>
      </c>
      <c r="C44"/>
    </row>
    <row r="45" spans="1:3" s="141" customFormat="1" ht="15">
      <c r="A45" s="143" t="s">
        <v>165</v>
      </c>
      <c r="B45" s="144">
        <v>10.5</v>
      </c>
      <c r="C45"/>
    </row>
    <row r="46" spans="1:3" s="141" customFormat="1" ht="15">
      <c r="A46" s="143" t="s">
        <v>166</v>
      </c>
      <c r="B46" s="144">
        <v>12.1</v>
      </c>
      <c r="C46"/>
    </row>
    <row r="47" spans="1:3" s="141" customFormat="1" ht="15">
      <c r="A47" s="143" t="s">
        <v>167</v>
      </c>
      <c r="B47" s="144">
        <v>19.3</v>
      </c>
      <c r="C47"/>
    </row>
    <row r="48" spans="1:3" s="141" customFormat="1" ht="15">
      <c r="A48" s="143" t="s">
        <v>168</v>
      </c>
      <c r="B48" s="144">
        <v>25.4</v>
      </c>
      <c r="C48"/>
    </row>
    <row r="49" spans="1:3" s="141" customFormat="1" ht="15">
      <c r="A49" s="143" t="s">
        <v>169</v>
      </c>
      <c r="B49" s="144">
        <v>8.5</v>
      </c>
      <c r="C49"/>
    </row>
    <row r="50" spans="1:3" s="141" customFormat="1" ht="15">
      <c r="A50" s="143" t="s">
        <v>170</v>
      </c>
      <c r="B50" s="144">
        <v>7.8</v>
      </c>
      <c r="C50"/>
    </row>
    <row r="51" spans="1:3" s="141" customFormat="1" ht="15">
      <c r="A51" s="143" t="s">
        <v>171</v>
      </c>
      <c r="B51" s="144">
        <v>11.2</v>
      </c>
      <c r="C51"/>
    </row>
    <row r="52" spans="1:3" s="141" customFormat="1" ht="15">
      <c r="A52" s="143" t="s">
        <v>172</v>
      </c>
      <c r="B52" s="144">
        <v>13.7</v>
      </c>
      <c r="C52"/>
    </row>
    <row r="53" spans="1:3" s="141" customFormat="1" ht="15">
      <c r="A53" s="143" t="s">
        <v>173</v>
      </c>
      <c r="B53" s="144">
        <v>3.2</v>
      </c>
      <c r="C53"/>
    </row>
    <row r="54" spans="1:3" s="141" customFormat="1" ht="15">
      <c r="A54" s="143" t="s">
        <v>174</v>
      </c>
      <c r="B54" s="144">
        <v>9.6</v>
      </c>
      <c r="C54"/>
    </row>
    <row r="55" spans="1:3" s="141" customFormat="1" ht="15">
      <c r="A55" s="143" t="s">
        <v>175</v>
      </c>
      <c r="B55" s="144">
        <v>8.9</v>
      </c>
      <c r="C55"/>
    </row>
    <row r="56" spans="1:3" s="141" customFormat="1" ht="15">
      <c r="A56" s="143" t="s">
        <v>176</v>
      </c>
      <c r="B56" s="144">
        <v>8</v>
      </c>
      <c r="C56"/>
    </row>
    <row r="57" spans="1:3" s="141" customFormat="1" ht="15">
      <c r="A57" s="143" t="s">
        <v>177</v>
      </c>
      <c r="B57" s="144">
        <v>8.6</v>
      </c>
      <c r="C57"/>
    </row>
    <row r="58" spans="1:3" s="141" customFormat="1" ht="15">
      <c r="A58" s="143" t="s">
        <v>178</v>
      </c>
      <c r="B58" s="144">
        <v>7.6</v>
      </c>
      <c r="C58"/>
    </row>
    <row r="59" spans="1:3" s="141" customFormat="1" ht="15">
      <c r="A59" s="143" t="s">
        <v>179</v>
      </c>
      <c r="B59" s="144">
        <v>4.9</v>
      </c>
      <c r="C59"/>
    </row>
    <row r="60" spans="1:3" s="141" customFormat="1" ht="15">
      <c r="A60" s="143" t="s">
        <v>180</v>
      </c>
      <c r="B60" s="144">
        <v>9</v>
      </c>
      <c r="C60"/>
    </row>
    <row r="61" spans="1:3" s="141" customFormat="1" ht="15">
      <c r="A61" s="143" t="s">
        <v>181</v>
      </c>
      <c r="B61" s="144">
        <v>9</v>
      </c>
      <c r="C61"/>
    </row>
    <row r="62" spans="1:3" s="141" customFormat="1" ht="15">
      <c r="A62" s="143" t="s">
        <v>182</v>
      </c>
      <c r="B62" s="144">
        <v>4.2</v>
      </c>
      <c r="C62"/>
    </row>
    <row r="63" spans="1:3" s="141" customFormat="1" ht="15">
      <c r="A63" s="143" t="s">
        <v>183</v>
      </c>
      <c r="B63" s="144">
        <v>4.7</v>
      </c>
      <c r="C63"/>
    </row>
    <row r="64" spans="1:3" s="141" customFormat="1" ht="15">
      <c r="A64" s="143" t="s">
        <v>184</v>
      </c>
      <c r="B64" s="144">
        <v>8.5</v>
      </c>
      <c r="C64"/>
    </row>
    <row r="65" spans="1:3" s="141" customFormat="1" ht="15">
      <c r="A65" s="143" t="s">
        <v>185</v>
      </c>
      <c r="B65" s="144">
        <v>12.9</v>
      </c>
      <c r="C65"/>
    </row>
    <row r="66" spans="1:3" s="141" customFormat="1" ht="15">
      <c r="A66" s="143" t="s">
        <v>186</v>
      </c>
      <c r="B66" s="144">
        <v>13.4</v>
      </c>
      <c r="C66"/>
    </row>
    <row r="67" spans="1:3" s="141" customFormat="1" ht="15">
      <c r="A67" s="143" t="s">
        <v>187</v>
      </c>
      <c r="B67" s="144">
        <v>18.3</v>
      </c>
      <c r="C67"/>
    </row>
    <row r="68" spans="1:3" s="141" customFormat="1" ht="15">
      <c r="A68" s="143" t="s">
        <v>188</v>
      </c>
      <c r="B68" s="144">
        <v>26.3</v>
      </c>
      <c r="C68"/>
    </row>
    <row r="69" spans="1:3" s="141" customFormat="1" ht="15">
      <c r="A69" s="143" t="s">
        <v>189</v>
      </c>
      <c r="B69" s="144">
        <v>5.5</v>
      </c>
      <c r="C69"/>
    </row>
    <row r="70" spans="1:3" s="141" customFormat="1" ht="15">
      <c r="A70" s="143" t="s">
        <v>190</v>
      </c>
      <c r="B70" s="144">
        <v>6.9</v>
      </c>
      <c r="C70"/>
    </row>
    <row r="71" spans="1:3" s="141" customFormat="1" ht="15">
      <c r="A71" s="143" t="s">
        <v>191</v>
      </c>
      <c r="B71" s="144">
        <v>4.5</v>
      </c>
      <c r="C71"/>
    </row>
    <row r="72" spans="1:3" s="141" customFormat="1" ht="15">
      <c r="A72" s="143" t="s">
        <v>192</v>
      </c>
      <c r="B72" s="144">
        <v>4.8</v>
      </c>
      <c r="C72"/>
    </row>
    <row r="73" spans="1:3" s="141" customFormat="1" ht="15">
      <c r="A73" s="143" t="s">
        <v>193</v>
      </c>
      <c r="B73" s="144">
        <v>6</v>
      </c>
      <c r="C73"/>
    </row>
    <row r="74" spans="1:3" s="141" customFormat="1" ht="15">
      <c r="A74" s="143" t="s">
        <v>194</v>
      </c>
      <c r="B74" s="144">
        <v>11.2</v>
      </c>
      <c r="C74"/>
    </row>
    <row r="75" spans="1:3" s="141" customFormat="1" ht="15">
      <c r="A75" s="143" t="s">
        <v>195</v>
      </c>
      <c r="B75" s="144">
        <v>17.7</v>
      </c>
      <c r="C75"/>
    </row>
    <row r="76" spans="1:3" s="141" customFormat="1" ht="15">
      <c r="A76" s="143" t="s">
        <v>196</v>
      </c>
      <c r="B76" s="144">
        <v>38.9</v>
      </c>
      <c r="C76"/>
    </row>
    <row r="77" spans="1:3" s="141" customFormat="1" ht="15">
      <c r="A77" s="143" t="s">
        <v>197</v>
      </c>
      <c r="B77" s="144">
        <v>31.6</v>
      </c>
      <c r="C77"/>
    </row>
    <row r="78" spans="1:3" s="141" customFormat="1" ht="15">
      <c r="A78" s="143" t="s">
        <v>198</v>
      </c>
      <c r="B78" s="144">
        <v>24.3</v>
      </c>
      <c r="C78"/>
    </row>
    <row r="79" spans="1:3" s="141" customFormat="1" ht="15">
      <c r="A79" s="143" t="s">
        <v>199</v>
      </c>
      <c r="B79" s="144">
        <v>31.5</v>
      </c>
      <c r="C79"/>
    </row>
    <row r="80" spans="1:3" s="141" customFormat="1" ht="15">
      <c r="A80" s="143" t="s">
        <v>200</v>
      </c>
      <c r="B80" s="144">
        <v>8.3</v>
      </c>
      <c r="C80"/>
    </row>
    <row r="81" spans="1:3" s="141" customFormat="1" ht="15">
      <c r="A81" s="143" t="s">
        <v>201</v>
      </c>
      <c r="B81" s="144">
        <v>4.8</v>
      </c>
      <c r="C81"/>
    </row>
    <row r="82" spans="1:3" s="141" customFormat="1" ht="15">
      <c r="A82" s="143" t="s">
        <v>202</v>
      </c>
      <c r="B82" s="144">
        <v>11.9</v>
      </c>
      <c r="C82"/>
    </row>
    <row r="83" spans="1:3" s="141" customFormat="1" ht="15">
      <c r="A83" s="143" t="s">
        <v>203</v>
      </c>
      <c r="B83" s="144">
        <v>5.3</v>
      </c>
      <c r="C83"/>
    </row>
    <row r="84" spans="1:3" s="141" customFormat="1" ht="15">
      <c r="A84" s="143" t="s">
        <v>204</v>
      </c>
      <c r="B84" s="144">
        <v>16.1</v>
      </c>
      <c r="C84"/>
    </row>
    <row r="85" spans="1:3" s="141" customFormat="1" ht="15">
      <c r="A85" s="143" t="s">
        <v>205</v>
      </c>
      <c r="B85" s="144">
        <v>4.4</v>
      </c>
      <c r="C85"/>
    </row>
    <row r="86" spans="1:3" s="141" customFormat="1" ht="15">
      <c r="A86" s="143" t="s">
        <v>206</v>
      </c>
      <c r="B86" s="144">
        <v>9.4</v>
      </c>
      <c r="C86"/>
    </row>
    <row r="87" spans="1:3" s="141" customFormat="1" ht="15">
      <c r="A87" s="143" t="s">
        <v>207</v>
      </c>
      <c r="B87" s="144">
        <v>10</v>
      </c>
      <c r="C87"/>
    </row>
    <row r="88" spans="1:3" s="141" customFormat="1" ht="15">
      <c r="A88" s="143" t="s">
        <v>208</v>
      </c>
      <c r="B88" s="144">
        <v>10.4</v>
      </c>
      <c r="C88"/>
    </row>
    <row r="89" spans="1:3" s="141" customFormat="1" ht="15">
      <c r="A89" s="143" t="s">
        <v>209</v>
      </c>
      <c r="B89" s="144">
        <v>20.2</v>
      </c>
      <c r="C89"/>
    </row>
    <row r="90" spans="1:3" s="141" customFormat="1" ht="15">
      <c r="A90" s="143" t="s">
        <v>210</v>
      </c>
      <c r="B90" s="144">
        <v>20</v>
      </c>
      <c r="C90"/>
    </row>
    <row r="91" spans="1:3" s="141" customFormat="1" ht="15">
      <c r="A91" s="143" t="s">
        <v>211</v>
      </c>
      <c r="B91" s="144">
        <v>21.6</v>
      </c>
      <c r="C91"/>
    </row>
    <row r="92" spans="1:3" s="141" customFormat="1" ht="15">
      <c r="A92" s="143" t="s">
        <v>212</v>
      </c>
      <c r="B92" s="144">
        <v>7.2</v>
      </c>
      <c r="C92"/>
    </row>
    <row r="93" spans="1:3" s="141" customFormat="1" ht="15">
      <c r="A93" s="143" t="s">
        <v>213</v>
      </c>
      <c r="B93" s="144">
        <v>11.3</v>
      </c>
      <c r="C93"/>
    </row>
    <row r="94" spans="1:3" s="141" customFormat="1" ht="15">
      <c r="A94" s="143" t="s">
        <v>214</v>
      </c>
      <c r="B94" s="144">
        <v>10.1</v>
      </c>
      <c r="C94"/>
    </row>
    <row r="95" spans="1:3" s="141" customFormat="1" ht="15">
      <c r="A95" s="143" t="s">
        <v>215</v>
      </c>
      <c r="B95" s="144">
        <v>6.5</v>
      </c>
      <c r="C95"/>
    </row>
    <row r="96" spans="1:3" s="141" customFormat="1" ht="15">
      <c r="A96" s="143" t="s">
        <v>216</v>
      </c>
      <c r="B96" s="144">
        <v>15.8</v>
      </c>
      <c r="C96"/>
    </row>
    <row r="97" spans="1:3" s="141" customFormat="1" ht="15">
      <c r="A97" s="143" t="s">
        <v>217</v>
      </c>
      <c r="B97" s="144">
        <v>15.4</v>
      </c>
      <c r="C97"/>
    </row>
    <row r="98" spans="1:3" s="141" customFormat="1" ht="15">
      <c r="A98" s="143" t="s">
        <v>218</v>
      </c>
      <c r="B98" s="144">
        <v>19.6</v>
      </c>
      <c r="C98"/>
    </row>
    <row r="99" spans="1:3" s="141" customFormat="1" ht="15">
      <c r="A99" s="143" t="s">
        <v>219</v>
      </c>
      <c r="B99" s="144">
        <v>36.2</v>
      </c>
      <c r="C99"/>
    </row>
    <row r="100" spans="1:3" s="141" customFormat="1" ht="15">
      <c r="A100" s="143" t="s">
        <v>220</v>
      </c>
      <c r="B100" s="144">
        <v>28</v>
      </c>
      <c r="C100"/>
    </row>
    <row r="101" spans="1:3" s="141" customFormat="1" ht="15">
      <c r="A101" s="143" t="s">
        <v>221</v>
      </c>
      <c r="B101" s="144">
        <v>32</v>
      </c>
      <c r="C101"/>
    </row>
    <row r="102" spans="1:3" s="141" customFormat="1" ht="15">
      <c r="A102" s="143" t="s">
        <v>222</v>
      </c>
      <c r="B102" s="144">
        <v>40.6</v>
      </c>
      <c r="C102"/>
    </row>
    <row r="103" spans="1:3" s="141" customFormat="1" ht="15">
      <c r="A103" s="143" t="s">
        <v>223</v>
      </c>
      <c r="B103" s="144">
        <v>4.3</v>
      </c>
      <c r="C103"/>
    </row>
    <row r="104" spans="1:3" s="141" customFormat="1" ht="15">
      <c r="A104" s="143" t="s">
        <v>224</v>
      </c>
      <c r="B104" s="144">
        <v>13.4</v>
      </c>
      <c r="C104"/>
    </row>
    <row r="105" spans="1:3" s="141" customFormat="1" ht="15">
      <c r="A105" s="143" t="s">
        <v>225</v>
      </c>
      <c r="B105" s="144">
        <v>6.1</v>
      </c>
      <c r="C105"/>
    </row>
    <row r="106" spans="1:3" s="141" customFormat="1" ht="15">
      <c r="A106" s="143" t="s">
        <v>226</v>
      </c>
      <c r="B106" s="144">
        <v>8</v>
      </c>
      <c r="C106"/>
    </row>
    <row r="107" spans="1:3" s="141" customFormat="1" ht="15">
      <c r="A107" s="143" t="s">
        <v>227</v>
      </c>
      <c r="B107" s="144">
        <v>10.1</v>
      </c>
      <c r="C107"/>
    </row>
    <row r="108" spans="1:3" s="141" customFormat="1" ht="15">
      <c r="A108" s="143" t="s">
        <v>228</v>
      </c>
      <c r="B108" s="144">
        <v>3.7</v>
      </c>
      <c r="C108"/>
    </row>
    <row r="109" spans="1:3" s="141" customFormat="1" ht="15">
      <c r="A109" s="143" t="s">
        <v>229</v>
      </c>
      <c r="B109" s="144">
        <v>7.3</v>
      </c>
      <c r="C109"/>
    </row>
    <row r="110" spans="1:3" s="141" customFormat="1" ht="15">
      <c r="A110" s="143" t="s">
        <v>230</v>
      </c>
      <c r="B110" s="144">
        <v>12.9</v>
      </c>
      <c r="C110"/>
    </row>
    <row r="111" spans="1:3" s="141" customFormat="1" ht="15">
      <c r="A111" s="143" t="s">
        <v>231</v>
      </c>
      <c r="B111" s="144">
        <v>12.7</v>
      </c>
      <c r="C111"/>
    </row>
    <row r="112" spans="1:3" s="141" customFormat="1" ht="15">
      <c r="A112" s="143" t="s">
        <v>232</v>
      </c>
      <c r="B112" s="144">
        <v>11</v>
      </c>
      <c r="C112"/>
    </row>
    <row r="113" spans="1:3" s="141" customFormat="1" ht="15">
      <c r="A113" s="143" t="s">
        <v>233</v>
      </c>
      <c r="B113" s="144">
        <v>14.9</v>
      </c>
      <c r="C113"/>
    </row>
    <row r="114" spans="1:3" s="141" customFormat="1" ht="15">
      <c r="A114" s="143" t="s">
        <v>234</v>
      </c>
      <c r="B114" s="144">
        <v>14.7</v>
      </c>
      <c r="C114"/>
    </row>
    <row r="115" spans="1:3" s="141" customFormat="1" ht="15">
      <c r="A115" s="143" t="s">
        <v>235</v>
      </c>
      <c r="B115" s="144">
        <v>19.7</v>
      </c>
      <c r="C115"/>
    </row>
    <row r="116" spans="1:3" s="141" customFormat="1" ht="15">
      <c r="A116" s="143" t="s">
        <v>236</v>
      </c>
      <c r="B116" s="144">
        <v>24.1</v>
      </c>
      <c r="C116"/>
    </row>
    <row r="117" spans="1:3" s="141" customFormat="1" ht="15">
      <c r="A117" s="143" t="s">
        <v>237</v>
      </c>
      <c r="B117" s="144">
        <v>32.5</v>
      </c>
      <c r="C117"/>
    </row>
    <row r="118" spans="1:3" s="141" customFormat="1" ht="15">
      <c r="A118" s="143" t="s">
        <v>238</v>
      </c>
      <c r="B118" s="144">
        <v>39.8</v>
      </c>
      <c r="C118"/>
    </row>
    <row r="119" spans="1:3" s="141" customFormat="1" ht="15">
      <c r="A119" s="143" t="s">
        <v>239</v>
      </c>
      <c r="B119" s="144">
        <v>45</v>
      </c>
      <c r="C119"/>
    </row>
    <row r="120" spans="1:3" s="141" customFormat="1" ht="15">
      <c r="A120" s="143" t="s">
        <v>240</v>
      </c>
      <c r="B120" s="144">
        <v>67.6</v>
      </c>
      <c r="C120"/>
    </row>
    <row r="121" spans="1:3" s="141" customFormat="1" ht="15">
      <c r="A121" s="143" t="s">
        <v>241</v>
      </c>
      <c r="B121" s="144">
        <v>47.5</v>
      </c>
      <c r="C121"/>
    </row>
    <row r="122" spans="1:3" s="141" customFormat="1" ht="15">
      <c r="A122" s="143" t="s">
        <v>242</v>
      </c>
      <c r="B122" s="144">
        <v>37.9</v>
      </c>
      <c r="C122"/>
    </row>
    <row r="123" spans="1:3" s="141" customFormat="1" ht="15">
      <c r="A123" s="143" t="s">
        <v>243</v>
      </c>
      <c r="B123" s="144">
        <v>27.9</v>
      </c>
      <c r="C123"/>
    </row>
    <row r="124" spans="1:3" s="141" customFormat="1" ht="15">
      <c r="A124" s="143" t="s">
        <v>244</v>
      </c>
      <c r="B124" s="144">
        <v>29.4</v>
      </c>
      <c r="C124"/>
    </row>
    <row r="125" spans="1:3" s="141" customFormat="1" ht="15">
      <c r="A125" s="143" t="s">
        <v>245</v>
      </c>
      <c r="B125" s="144">
        <v>91.7</v>
      </c>
      <c r="C125"/>
    </row>
    <row r="126" spans="1:3" s="141" customFormat="1" ht="15">
      <c r="A126" s="143" t="s">
        <v>246</v>
      </c>
      <c r="B126" s="144">
        <v>75.2</v>
      </c>
      <c r="C126"/>
    </row>
    <row r="127" spans="1:3" s="141" customFormat="1" ht="15">
      <c r="A127" s="143" t="s">
        <v>247</v>
      </c>
      <c r="B127" s="144">
        <v>89.2</v>
      </c>
      <c r="C127"/>
    </row>
    <row r="128" spans="1:3" s="141" customFormat="1" ht="15">
      <c r="A128" s="143" t="s">
        <v>248</v>
      </c>
      <c r="B128" s="144">
        <v>97.1</v>
      </c>
      <c r="C128"/>
    </row>
    <row r="129" spans="1:3" s="141" customFormat="1" ht="15">
      <c r="A129" s="143" t="s">
        <v>249</v>
      </c>
      <c r="B129" s="144">
        <v>108.2</v>
      </c>
      <c r="C129"/>
    </row>
    <row r="130" spans="1:3" s="141" customFormat="1" ht="15">
      <c r="A130" s="143" t="s">
        <v>250</v>
      </c>
      <c r="B130" s="144">
        <v>107</v>
      </c>
      <c r="C130"/>
    </row>
    <row r="131" spans="1:3" s="141" customFormat="1" ht="15">
      <c r="A131" s="143" t="s">
        <v>251</v>
      </c>
      <c r="B131" s="144">
        <v>118.2</v>
      </c>
      <c r="C131"/>
    </row>
    <row r="132" spans="1:3" s="141" customFormat="1" ht="15">
      <c r="A132" s="143" t="s">
        <v>252</v>
      </c>
      <c r="B132" s="144">
        <v>3</v>
      </c>
      <c r="C132"/>
    </row>
    <row r="133" spans="1:3" s="141" customFormat="1" ht="15">
      <c r="A133" s="143" t="s">
        <v>253</v>
      </c>
      <c r="B133" s="144">
        <v>22.7</v>
      </c>
      <c r="C133"/>
    </row>
    <row r="134" spans="1:3" s="141" customFormat="1" ht="15">
      <c r="A134" s="143" t="s">
        <v>254</v>
      </c>
      <c r="B134" s="144">
        <v>5.7</v>
      </c>
      <c r="C134"/>
    </row>
    <row r="135" spans="1:3" s="141" customFormat="1" ht="15">
      <c r="A135" s="143" t="s">
        <v>255</v>
      </c>
      <c r="B135" s="144">
        <v>68.3</v>
      </c>
      <c r="C135"/>
    </row>
    <row r="136" spans="1:3" s="141" customFormat="1" ht="15">
      <c r="A136" s="143" t="s">
        <v>256</v>
      </c>
      <c r="B136" s="144">
        <v>92.2</v>
      </c>
      <c r="C136"/>
    </row>
    <row r="137" spans="1:3" s="141" customFormat="1" ht="15">
      <c r="A137" s="143" t="s">
        <v>257</v>
      </c>
      <c r="B137" s="144">
        <v>99.3</v>
      </c>
      <c r="C137"/>
    </row>
    <row r="138" spans="1:3" s="141" customFormat="1" ht="15">
      <c r="A138" s="143" t="s">
        <v>258</v>
      </c>
      <c r="B138" s="144">
        <v>115.5</v>
      </c>
      <c r="C138"/>
    </row>
    <row r="139" spans="1:3" s="141" customFormat="1" ht="15">
      <c r="A139" s="143" t="s">
        <v>259</v>
      </c>
      <c r="B139" s="144">
        <v>6</v>
      </c>
      <c r="C139"/>
    </row>
    <row r="140" spans="1:3" s="141" customFormat="1" ht="15">
      <c r="A140" s="143" t="s">
        <v>260</v>
      </c>
      <c r="B140" s="144">
        <v>4</v>
      </c>
      <c r="C140"/>
    </row>
    <row r="141" spans="1:3" s="141" customFormat="1" ht="15">
      <c r="A141" s="143" t="s">
        <v>261</v>
      </c>
      <c r="B141" s="144">
        <v>4.4</v>
      </c>
      <c r="C141"/>
    </row>
    <row r="142" spans="1:3" s="141" customFormat="1" ht="15">
      <c r="A142" s="143" t="s">
        <v>262</v>
      </c>
      <c r="B142" s="144">
        <v>19.9</v>
      </c>
      <c r="C142"/>
    </row>
    <row r="143" spans="1:3" s="141" customFormat="1" ht="15">
      <c r="A143" s="143" t="s">
        <v>263</v>
      </c>
      <c r="B143" s="144">
        <v>27.2</v>
      </c>
      <c r="C143"/>
    </row>
    <row r="144" spans="1:3" s="141" customFormat="1" ht="15">
      <c r="A144" s="143" t="s">
        <v>264</v>
      </c>
      <c r="B144" s="144">
        <v>32.8</v>
      </c>
      <c r="C144"/>
    </row>
    <row r="145" spans="1:3" s="141" customFormat="1" ht="15">
      <c r="A145" s="143" t="s">
        <v>265</v>
      </c>
      <c r="B145" s="144">
        <v>38.7</v>
      </c>
      <c r="C145"/>
    </row>
    <row r="146" spans="1:3" s="141" customFormat="1" ht="15">
      <c r="A146" s="143" t="s">
        <v>266</v>
      </c>
      <c r="B146" s="144">
        <v>41.9</v>
      </c>
      <c r="C146"/>
    </row>
    <row r="147" spans="1:3" s="141" customFormat="1" ht="15">
      <c r="A147" s="143" t="s">
        <v>267</v>
      </c>
      <c r="B147" s="144">
        <v>45.6</v>
      </c>
      <c r="C147"/>
    </row>
    <row r="148" spans="1:3" s="141" customFormat="1" ht="15">
      <c r="A148" s="143" t="s">
        <v>268</v>
      </c>
      <c r="B148" s="144">
        <v>62.8</v>
      </c>
      <c r="C148"/>
    </row>
    <row r="149" spans="1:3" s="141" customFormat="1" ht="15">
      <c r="A149" s="143" t="s">
        <v>269</v>
      </c>
      <c r="B149" s="144">
        <v>45</v>
      </c>
      <c r="C149"/>
    </row>
    <row r="150" spans="1:3" s="141" customFormat="1" ht="15">
      <c r="A150" s="143" t="s">
        <v>270</v>
      </c>
      <c r="B150" s="144">
        <v>33.2</v>
      </c>
      <c r="C150"/>
    </row>
    <row r="151" spans="1:3" s="141" customFormat="1" ht="15">
      <c r="A151" s="143" t="s">
        <v>271</v>
      </c>
      <c r="B151" s="144">
        <v>21.8</v>
      </c>
      <c r="C151"/>
    </row>
    <row r="152" spans="1:3" s="141" customFormat="1" ht="15">
      <c r="A152" s="143" t="s">
        <v>272</v>
      </c>
      <c r="B152" s="144">
        <v>19.8</v>
      </c>
      <c r="C152"/>
    </row>
    <row r="153" spans="1:3" s="141" customFormat="1" ht="15">
      <c r="A153" s="143" t="s">
        <v>273</v>
      </c>
      <c r="B153" s="144">
        <v>26.4</v>
      </c>
      <c r="C153"/>
    </row>
    <row r="154" spans="1:3" s="141" customFormat="1" ht="15">
      <c r="A154" s="143" t="s">
        <v>1832</v>
      </c>
      <c r="B154" s="144">
        <v>35.4</v>
      </c>
      <c r="C154"/>
    </row>
    <row r="155" spans="1:3" s="141" customFormat="1" ht="15">
      <c r="A155" s="143" t="s">
        <v>274</v>
      </c>
      <c r="B155" s="144">
        <v>72.9</v>
      </c>
      <c r="C155"/>
    </row>
    <row r="156" spans="1:3" s="141" customFormat="1" ht="15">
      <c r="A156" s="143" t="s">
        <v>275</v>
      </c>
      <c r="B156" s="144">
        <v>82</v>
      </c>
      <c r="C156"/>
    </row>
    <row r="157" spans="1:3" s="141" customFormat="1" ht="15">
      <c r="A157" s="143" t="s">
        <v>276</v>
      </c>
      <c r="B157" s="144">
        <v>69.1</v>
      </c>
      <c r="C157"/>
    </row>
    <row r="158" spans="1:3" s="141" customFormat="1" ht="15">
      <c r="A158" s="143" t="s">
        <v>277</v>
      </c>
      <c r="B158" s="144">
        <v>82.2</v>
      </c>
      <c r="C158"/>
    </row>
    <row r="159" spans="1:3" s="141" customFormat="1" ht="15">
      <c r="A159" s="143" t="s">
        <v>278</v>
      </c>
      <c r="B159" s="144">
        <v>99.2</v>
      </c>
      <c r="C159"/>
    </row>
    <row r="160" spans="1:3" s="141" customFormat="1" ht="15">
      <c r="A160" s="143" t="s">
        <v>279</v>
      </c>
      <c r="B160" s="144">
        <v>110</v>
      </c>
      <c r="C160"/>
    </row>
    <row r="161" spans="1:3" s="141" customFormat="1" ht="15">
      <c r="A161" s="143" t="s">
        <v>280</v>
      </c>
      <c r="B161" s="144">
        <v>8</v>
      </c>
      <c r="C161"/>
    </row>
    <row r="162" spans="1:3" s="141" customFormat="1" ht="15">
      <c r="A162" s="143" t="s">
        <v>281</v>
      </c>
      <c r="B162" s="144">
        <v>3.4</v>
      </c>
      <c r="C162"/>
    </row>
    <row r="163" spans="1:3" s="141" customFormat="1" ht="15">
      <c r="A163" s="143" t="s">
        <v>282</v>
      </c>
      <c r="B163" s="144">
        <v>5.9</v>
      </c>
      <c r="C163"/>
    </row>
    <row r="164" spans="1:3" s="141" customFormat="1" ht="15">
      <c r="A164" s="143" t="s">
        <v>283</v>
      </c>
      <c r="B164" s="144">
        <v>6</v>
      </c>
      <c r="C164"/>
    </row>
    <row r="165" spans="1:3" s="141" customFormat="1" ht="15">
      <c r="A165" s="143" t="s">
        <v>284</v>
      </c>
      <c r="B165" s="144">
        <v>5.1</v>
      </c>
      <c r="C165"/>
    </row>
    <row r="166" spans="1:3" s="141" customFormat="1" ht="15">
      <c r="A166" s="143" t="s">
        <v>285</v>
      </c>
      <c r="B166" s="144">
        <v>3.7</v>
      </c>
      <c r="C166"/>
    </row>
    <row r="167" spans="1:3" s="141" customFormat="1" ht="15">
      <c r="A167" s="143" t="s">
        <v>286</v>
      </c>
      <c r="B167" s="144">
        <v>3.7</v>
      </c>
      <c r="C167"/>
    </row>
    <row r="168" spans="1:3" s="141" customFormat="1" ht="15">
      <c r="A168" s="143" t="s">
        <v>287</v>
      </c>
      <c r="B168" s="144">
        <v>6.8</v>
      </c>
      <c r="C168"/>
    </row>
    <row r="169" spans="1:3" s="141" customFormat="1" ht="15">
      <c r="A169" s="143" t="s">
        <v>288</v>
      </c>
      <c r="B169" s="144">
        <v>2.1</v>
      </c>
      <c r="C169"/>
    </row>
    <row r="170" spans="1:3" s="141" customFormat="1" ht="15">
      <c r="A170" s="143" t="s">
        <v>289</v>
      </c>
      <c r="B170" s="144">
        <v>3.6</v>
      </c>
      <c r="C170"/>
    </row>
    <row r="171" spans="1:3" s="141" customFormat="1" ht="15">
      <c r="A171" s="143" t="s">
        <v>290</v>
      </c>
      <c r="B171" s="144">
        <v>4.6</v>
      </c>
      <c r="C171"/>
    </row>
    <row r="172" spans="1:3" s="141" customFormat="1" ht="15">
      <c r="A172" s="143" t="s">
        <v>291</v>
      </c>
      <c r="B172" s="144">
        <v>8.6</v>
      </c>
      <c r="C172"/>
    </row>
    <row r="173" spans="1:3" s="141" customFormat="1" ht="15">
      <c r="A173" s="143" t="s">
        <v>292</v>
      </c>
      <c r="B173" s="144">
        <v>3.2</v>
      </c>
      <c r="C173"/>
    </row>
    <row r="174" spans="1:3" s="141" customFormat="1" ht="15">
      <c r="A174" s="143" t="s">
        <v>293</v>
      </c>
      <c r="B174" s="144">
        <v>6.4</v>
      </c>
      <c r="C174"/>
    </row>
    <row r="175" spans="1:3" s="141" customFormat="1" ht="15">
      <c r="A175" s="143" t="s">
        <v>294</v>
      </c>
      <c r="B175" s="144">
        <v>6</v>
      </c>
      <c r="C175"/>
    </row>
    <row r="176" spans="1:3" s="141" customFormat="1" ht="15">
      <c r="A176" s="143" t="s">
        <v>295</v>
      </c>
      <c r="B176" s="144">
        <v>4.6</v>
      </c>
      <c r="C176"/>
    </row>
    <row r="177" spans="1:3" s="141" customFormat="1" ht="15">
      <c r="A177" s="143" t="s">
        <v>296</v>
      </c>
      <c r="B177" s="144">
        <v>9.7</v>
      </c>
      <c r="C177"/>
    </row>
    <row r="178" spans="1:3" s="141" customFormat="1" ht="15">
      <c r="A178" s="143" t="s">
        <v>297</v>
      </c>
      <c r="B178" s="144">
        <v>19.3</v>
      </c>
      <c r="C178"/>
    </row>
    <row r="179" spans="1:3" s="141" customFormat="1" ht="15">
      <c r="A179" s="143" t="s">
        <v>298</v>
      </c>
      <c r="B179" s="144">
        <v>27.2</v>
      </c>
      <c r="C179"/>
    </row>
    <row r="180" spans="1:3" s="141" customFormat="1" ht="15">
      <c r="A180" s="143" t="s">
        <v>299</v>
      </c>
      <c r="B180" s="144">
        <v>33.8</v>
      </c>
      <c r="C180"/>
    </row>
    <row r="181" spans="1:3" s="141" customFormat="1" ht="15">
      <c r="A181" s="143" t="s">
        <v>300</v>
      </c>
      <c r="B181" s="144">
        <v>57.4</v>
      </c>
      <c r="C181"/>
    </row>
    <row r="182" spans="1:3" s="141" customFormat="1" ht="15">
      <c r="A182" s="143" t="s">
        <v>301</v>
      </c>
      <c r="B182" s="144">
        <v>41</v>
      </c>
      <c r="C182"/>
    </row>
    <row r="183" spans="1:3" s="141" customFormat="1" ht="15">
      <c r="A183" s="143" t="s">
        <v>302</v>
      </c>
      <c r="B183" s="144">
        <v>43.9</v>
      </c>
      <c r="C183"/>
    </row>
    <row r="184" spans="1:3" s="141" customFormat="1" ht="15">
      <c r="A184" s="143" t="s">
        <v>303</v>
      </c>
      <c r="B184" s="144">
        <v>60.8</v>
      </c>
      <c r="C184"/>
    </row>
    <row r="185" spans="1:3" s="141" customFormat="1" ht="15">
      <c r="A185" s="143" t="s">
        <v>304</v>
      </c>
      <c r="B185" s="144">
        <v>82.5</v>
      </c>
      <c r="C185"/>
    </row>
    <row r="186" spans="1:3" s="141" customFormat="1" ht="15">
      <c r="A186" s="143" t="s">
        <v>305</v>
      </c>
      <c r="B186" s="144">
        <v>89.2</v>
      </c>
      <c r="C186"/>
    </row>
    <row r="187" spans="1:3" s="141" customFormat="1" ht="15">
      <c r="A187" s="143" t="s">
        <v>306</v>
      </c>
      <c r="B187" s="144">
        <v>67</v>
      </c>
      <c r="C187"/>
    </row>
    <row r="188" spans="1:3" s="141" customFormat="1" ht="15">
      <c r="A188" s="143" t="s">
        <v>307</v>
      </c>
      <c r="B188" s="144">
        <v>81.3</v>
      </c>
      <c r="C188"/>
    </row>
    <row r="189" spans="1:3" s="141" customFormat="1" ht="15">
      <c r="A189" s="143" t="s">
        <v>308</v>
      </c>
      <c r="B189" s="144">
        <v>90.4</v>
      </c>
      <c r="C189"/>
    </row>
    <row r="190" spans="1:3" s="141" customFormat="1" ht="15">
      <c r="A190" s="143" t="s">
        <v>309</v>
      </c>
      <c r="B190" s="144">
        <v>103.7</v>
      </c>
      <c r="C190"/>
    </row>
    <row r="191" spans="1:3" s="141" customFormat="1" ht="15">
      <c r="A191" s="143" t="s">
        <v>310</v>
      </c>
      <c r="B191" s="144">
        <v>100.8</v>
      </c>
      <c r="C191"/>
    </row>
    <row r="192" spans="1:3" s="141" customFormat="1" ht="15">
      <c r="A192" s="143" t="s">
        <v>311</v>
      </c>
      <c r="B192" s="144">
        <v>112.5</v>
      </c>
      <c r="C192" s="142"/>
    </row>
    <row r="193" spans="1:3" s="141" customFormat="1" ht="15">
      <c r="A193" s="143" t="s">
        <v>312</v>
      </c>
      <c r="B193" s="144">
        <v>3.1</v>
      </c>
      <c r="C193"/>
    </row>
    <row r="194" spans="1:3" s="141" customFormat="1" ht="15">
      <c r="A194" s="143" t="s">
        <v>313</v>
      </c>
      <c r="B194" s="144">
        <v>4.3</v>
      </c>
      <c r="C194"/>
    </row>
    <row r="195" spans="1:3" s="141" customFormat="1" ht="15">
      <c r="A195" s="143" t="s">
        <v>314</v>
      </c>
      <c r="B195" s="144">
        <v>6.6</v>
      </c>
      <c r="C195"/>
    </row>
    <row r="196" spans="1:3" s="141" customFormat="1" ht="15">
      <c r="A196" s="143" t="s">
        <v>315</v>
      </c>
      <c r="B196" s="144">
        <v>7.9</v>
      </c>
      <c r="C196"/>
    </row>
    <row r="197" spans="1:3" s="141" customFormat="1" ht="15">
      <c r="A197" s="143" t="s">
        <v>316</v>
      </c>
      <c r="B197" s="144">
        <v>10.6</v>
      </c>
      <c r="C197"/>
    </row>
    <row r="198" spans="1:3" s="141" customFormat="1" ht="15">
      <c r="A198" s="143" t="s">
        <v>317</v>
      </c>
      <c r="B198" s="144">
        <v>5.5</v>
      </c>
      <c r="C198"/>
    </row>
    <row r="199" spans="1:3" s="141" customFormat="1" ht="15">
      <c r="A199" s="143" t="s">
        <v>318</v>
      </c>
      <c r="B199" s="144">
        <v>7.1</v>
      </c>
      <c r="C199"/>
    </row>
    <row r="200" spans="1:3" s="141" customFormat="1" ht="15">
      <c r="A200" s="143" t="s">
        <v>319</v>
      </c>
      <c r="B200" s="144">
        <v>5.7</v>
      </c>
      <c r="C200"/>
    </row>
    <row r="201" spans="1:3" s="141" customFormat="1" ht="15">
      <c r="A201" s="143" t="s">
        <v>320</v>
      </c>
      <c r="B201" s="144">
        <v>8.2</v>
      </c>
      <c r="C201"/>
    </row>
    <row r="202" spans="1:3" s="141" customFormat="1" ht="15">
      <c r="A202" s="143" t="s">
        <v>321</v>
      </c>
      <c r="B202" s="144">
        <v>6.4</v>
      </c>
      <c r="C202"/>
    </row>
    <row r="203" spans="1:3" s="141" customFormat="1" ht="15">
      <c r="A203" s="143" t="s">
        <v>322</v>
      </c>
      <c r="B203" s="144">
        <v>4.8</v>
      </c>
      <c r="C203"/>
    </row>
    <row r="204" spans="1:3" s="141" customFormat="1" ht="15">
      <c r="A204" s="143" t="s">
        <v>323</v>
      </c>
      <c r="B204" s="144">
        <v>3.8</v>
      </c>
      <c r="C204"/>
    </row>
    <row r="205" spans="1:3" s="141" customFormat="1" ht="15">
      <c r="A205" s="143" t="s">
        <v>324</v>
      </c>
      <c r="B205" s="144">
        <v>6.5</v>
      </c>
      <c r="C205"/>
    </row>
    <row r="206" spans="1:3" s="141" customFormat="1" ht="15">
      <c r="A206" s="143" t="s">
        <v>325</v>
      </c>
      <c r="B206" s="144">
        <v>10.5</v>
      </c>
      <c r="C206"/>
    </row>
    <row r="207" spans="1:3" s="141" customFormat="1" ht="15">
      <c r="A207" s="143" t="s">
        <v>326</v>
      </c>
      <c r="B207" s="144">
        <v>19.2</v>
      </c>
      <c r="C207"/>
    </row>
    <row r="208" spans="1:3" s="141" customFormat="1" ht="15">
      <c r="A208" s="143" t="s">
        <v>327</v>
      </c>
      <c r="B208" s="144">
        <v>47.9</v>
      </c>
      <c r="C208"/>
    </row>
    <row r="209" spans="1:3" s="141" customFormat="1" ht="15">
      <c r="A209" s="143" t="s">
        <v>328</v>
      </c>
      <c r="B209" s="144">
        <v>61.8</v>
      </c>
      <c r="C209"/>
    </row>
    <row r="210" spans="1:3" s="141" customFormat="1" ht="15">
      <c r="A210" s="143" t="s">
        <v>329</v>
      </c>
      <c r="B210" s="144">
        <v>82.3</v>
      </c>
      <c r="C210"/>
    </row>
    <row r="211" spans="1:3" s="141" customFormat="1" ht="15">
      <c r="A211" s="143" t="s">
        <v>330</v>
      </c>
      <c r="B211" s="144">
        <v>80.5</v>
      </c>
      <c r="C211"/>
    </row>
    <row r="212" spans="1:3" s="141" customFormat="1" ht="15">
      <c r="A212" s="143" t="s">
        <v>331</v>
      </c>
      <c r="B212" s="144">
        <v>86</v>
      </c>
      <c r="C212"/>
    </row>
    <row r="213" spans="1:3" s="141" customFormat="1" ht="15">
      <c r="A213" s="143" t="s">
        <v>332</v>
      </c>
      <c r="B213" s="144">
        <v>60.7</v>
      </c>
      <c r="C213"/>
    </row>
    <row r="214" spans="1:3" s="141" customFormat="1" ht="15">
      <c r="A214" s="143" t="s">
        <v>333</v>
      </c>
      <c r="B214" s="144">
        <v>99.1</v>
      </c>
      <c r="C214"/>
    </row>
    <row r="215" spans="1:3" s="141" customFormat="1" ht="15">
      <c r="A215" s="143" t="s">
        <v>334</v>
      </c>
      <c r="B215" s="144">
        <v>3.8</v>
      </c>
      <c r="C215"/>
    </row>
    <row r="216" spans="1:3" s="141" customFormat="1" ht="15">
      <c r="A216" s="143" t="s">
        <v>335</v>
      </c>
      <c r="B216" s="144">
        <v>9.2</v>
      </c>
      <c r="C216"/>
    </row>
    <row r="217" spans="1:3" s="141" customFormat="1" ht="15">
      <c r="A217" s="143" t="s">
        <v>336</v>
      </c>
      <c r="B217" s="144">
        <v>4.9</v>
      </c>
      <c r="C217"/>
    </row>
    <row r="218" spans="1:3" s="141" customFormat="1" ht="15">
      <c r="A218" s="143" t="s">
        <v>337</v>
      </c>
      <c r="B218" s="144">
        <v>3.8</v>
      </c>
      <c r="C218"/>
    </row>
    <row r="219" spans="1:2" s="141" customFormat="1" ht="15">
      <c r="A219" s="143" t="s">
        <v>338</v>
      </c>
      <c r="B219" s="144">
        <v>3.2</v>
      </c>
    </row>
    <row r="220" spans="1:3" s="141" customFormat="1" ht="15">
      <c r="A220" s="143" t="s">
        <v>339</v>
      </c>
      <c r="B220" s="144">
        <v>5.1</v>
      </c>
      <c r="C220"/>
    </row>
    <row r="221" spans="1:3" s="141" customFormat="1" ht="15">
      <c r="A221" s="143" t="s">
        <v>340</v>
      </c>
      <c r="B221" s="144">
        <v>7.2</v>
      </c>
      <c r="C221"/>
    </row>
    <row r="222" spans="1:3" s="141" customFormat="1" ht="15">
      <c r="A222" s="143" t="s">
        <v>341</v>
      </c>
      <c r="B222" s="144">
        <v>8.1</v>
      </c>
      <c r="C222"/>
    </row>
    <row r="223" spans="1:3" s="141" customFormat="1" ht="15">
      <c r="A223" s="143" t="s">
        <v>342</v>
      </c>
      <c r="B223" s="144">
        <v>13.3</v>
      </c>
      <c r="C223"/>
    </row>
    <row r="224" spans="1:3" s="141" customFormat="1" ht="15">
      <c r="A224" s="143" t="s">
        <v>343</v>
      </c>
      <c r="B224" s="144">
        <v>15.8</v>
      </c>
      <c r="C224"/>
    </row>
    <row r="225" spans="1:3" s="141" customFormat="1" ht="15">
      <c r="A225" s="143" t="s">
        <v>344</v>
      </c>
      <c r="B225" s="144">
        <v>49</v>
      </c>
      <c r="C225"/>
    </row>
    <row r="226" spans="1:3" s="141" customFormat="1" ht="15">
      <c r="A226" s="143" t="s">
        <v>345</v>
      </c>
      <c r="B226" s="144">
        <v>58.9</v>
      </c>
      <c r="C226"/>
    </row>
    <row r="227" spans="1:3" s="141" customFormat="1" ht="15">
      <c r="A227" s="143" t="s">
        <v>346</v>
      </c>
      <c r="B227" s="144">
        <v>90.2</v>
      </c>
      <c r="C227"/>
    </row>
    <row r="228" spans="1:3" s="141" customFormat="1" ht="15">
      <c r="A228" s="143" t="s">
        <v>347</v>
      </c>
      <c r="B228" s="144">
        <v>6.5</v>
      </c>
      <c r="C228"/>
    </row>
    <row r="229" spans="1:3" s="141" customFormat="1" ht="15">
      <c r="A229" s="143" t="s">
        <v>348</v>
      </c>
      <c r="B229" s="144">
        <v>4.8</v>
      </c>
      <c r="C229"/>
    </row>
    <row r="230" spans="1:3" s="141" customFormat="1" ht="15">
      <c r="A230" s="143" t="s">
        <v>349</v>
      </c>
      <c r="B230" s="144">
        <v>9.5</v>
      </c>
      <c r="C230"/>
    </row>
    <row r="231" spans="1:3" s="141" customFormat="1" ht="15">
      <c r="A231" s="143" t="s">
        <v>350</v>
      </c>
      <c r="B231" s="144">
        <v>2.9</v>
      </c>
      <c r="C231"/>
    </row>
    <row r="232" spans="1:3" s="141" customFormat="1" ht="15">
      <c r="A232" s="143" t="s">
        <v>351</v>
      </c>
      <c r="B232" s="144">
        <v>4</v>
      </c>
      <c r="C232"/>
    </row>
    <row r="233" spans="1:3" s="141" customFormat="1" ht="15">
      <c r="A233" s="143" t="s">
        <v>352</v>
      </c>
      <c r="B233" s="144">
        <v>6.4</v>
      </c>
      <c r="C233"/>
    </row>
    <row r="234" spans="1:3" s="141" customFormat="1" ht="15">
      <c r="A234" s="143" t="s">
        <v>353</v>
      </c>
      <c r="B234" s="144">
        <v>6.9</v>
      </c>
      <c r="C234"/>
    </row>
    <row r="235" spans="1:3" s="141" customFormat="1" ht="15">
      <c r="A235" s="143" t="s">
        <v>354</v>
      </c>
      <c r="B235" s="144">
        <v>2.9</v>
      </c>
      <c r="C235"/>
    </row>
    <row r="236" spans="1:3" s="141" customFormat="1" ht="15">
      <c r="A236" s="143" t="s">
        <v>355</v>
      </c>
      <c r="B236" s="144">
        <v>3.3</v>
      </c>
      <c r="C236"/>
    </row>
    <row r="237" spans="1:3" s="141" customFormat="1" ht="15">
      <c r="A237" s="143" t="s">
        <v>356</v>
      </c>
      <c r="B237" s="144">
        <v>5.3</v>
      </c>
      <c r="C237"/>
    </row>
    <row r="238" spans="1:3" s="141" customFormat="1" ht="15">
      <c r="A238" s="143" t="s">
        <v>357</v>
      </c>
      <c r="B238" s="144">
        <v>7.2</v>
      </c>
      <c r="C238"/>
    </row>
    <row r="239" spans="1:3" s="141" customFormat="1" ht="15">
      <c r="A239" s="143" t="s">
        <v>358</v>
      </c>
      <c r="B239" s="144">
        <v>2.4</v>
      </c>
      <c r="C239"/>
    </row>
    <row r="240" spans="1:3" s="141" customFormat="1" ht="15">
      <c r="A240" s="143" t="s">
        <v>359</v>
      </c>
      <c r="B240" s="144">
        <v>2.9</v>
      </c>
      <c r="C240"/>
    </row>
    <row r="241" spans="1:3" s="141" customFormat="1" ht="15">
      <c r="A241" s="143" t="s">
        <v>360</v>
      </c>
      <c r="B241" s="144">
        <v>4.3</v>
      </c>
      <c r="C241"/>
    </row>
    <row r="242" spans="1:3" s="141" customFormat="1" ht="15">
      <c r="A242" s="143" t="s">
        <v>361</v>
      </c>
      <c r="B242" s="144">
        <v>2.7</v>
      </c>
      <c r="C242"/>
    </row>
    <row r="243" spans="1:3" s="141" customFormat="1" ht="15">
      <c r="A243" s="143" t="s">
        <v>362</v>
      </c>
      <c r="B243" s="144">
        <v>5.7</v>
      </c>
      <c r="C243"/>
    </row>
    <row r="244" spans="1:3" s="141" customFormat="1" ht="15">
      <c r="A244" s="143" t="s">
        <v>363</v>
      </c>
      <c r="B244" s="144">
        <v>8.7</v>
      </c>
      <c r="C244"/>
    </row>
    <row r="245" spans="1:3" s="141" customFormat="1" ht="15">
      <c r="A245" s="143" t="s">
        <v>364</v>
      </c>
      <c r="B245" s="144">
        <v>4.8</v>
      </c>
      <c r="C245"/>
    </row>
    <row r="246" spans="1:3" s="141" customFormat="1" ht="15">
      <c r="A246" s="143" t="s">
        <v>365</v>
      </c>
      <c r="B246" s="144">
        <v>59.6</v>
      </c>
      <c r="C246"/>
    </row>
    <row r="247" spans="1:3" s="141" customFormat="1" ht="15">
      <c r="A247" s="143" t="s">
        <v>366</v>
      </c>
      <c r="B247" s="144">
        <v>51.2</v>
      </c>
      <c r="C247"/>
    </row>
    <row r="248" spans="1:3" s="141" customFormat="1" ht="15">
      <c r="A248" s="143" t="s">
        <v>367</v>
      </c>
      <c r="B248" s="144">
        <v>57.9</v>
      </c>
      <c r="C248"/>
    </row>
    <row r="249" spans="1:3" s="141" customFormat="1" ht="15">
      <c r="A249" s="143" t="s">
        <v>368</v>
      </c>
      <c r="B249" s="144">
        <v>76.2</v>
      </c>
      <c r="C249"/>
    </row>
    <row r="250" spans="1:3" s="141" customFormat="1" ht="15">
      <c r="A250" s="143" t="s">
        <v>369</v>
      </c>
      <c r="B250" s="144">
        <v>70.4</v>
      </c>
      <c r="C250"/>
    </row>
    <row r="251" spans="1:3" s="141" customFormat="1" ht="15">
      <c r="A251" s="143" t="s">
        <v>370</v>
      </c>
      <c r="B251" s="144">
        <v>73.6</v>
      </c>
      <c r="C251"/>
    </row>
    <row r="252" spans="1:3" s="141" customFormat="1" ht="15">
      <c r="A252" s="143" t="s">
        <v>371</v>
      </c>
      <c r="B252" s="144">
        <v>5.7</v>
      </c>
      <c r="C252"/>
    </row>
    <row r="253" spans="1:3" s="141" customFormat="1" ht="15">
      <c r="A253" s="143" t="s">
        <v>372</v>
      </c>
      <c r="B253" s="144">
        <v>6.4</v>
      </c>
      <c r="C253"/>
    </row>
    <row r="254" spans="1:3" s="141" customFormat="1" ht="15">
      <c r="A254" s="143" t="s">
        <v>373</v>
      </c>
      <c r="B254" s="144">
        <v>2.5</v>
      </c>
      <c r="C254"/>
    </row>
    <row r="255" spans="1:3" s="141" customFormat="1" ht="15">
      <c r="A255" s="143" t="s">
        <v>374</v>
      </c>
      <c r="B255" s="144">
        <v>5.8</v>
      </c>
      <c r="C255"/>
    </row>
    <row r="256" spans="1:3" s="141" customFormat="1" ht="15">
      <c r="A256" s="143" t="s">
        <v>375</v>
      </c>
      <c r="B256" s="144">
        <v>6.5</v>
      </c>
      <c r="C256"/>
    </row>
    <row r="257" spans="1:3" s="141" customFormat="1" ht="15">
      <c r="A257" s="143" t="s">
        <v>376</v>
      </c>
      <c r="B257" s="144">
        <v>3.9</v>
      </c>
      <c r="C257"/>
    </row>
    <row r="258" spans="1:3" s="141" customFormat="1" ht="15">
      <c r="A258" s="143" t="s">
        <v>377</v>
      </c>
      <c r="B258" s="144">
        <v>6.4</v>
      </c>
      <c r="C258"/>
    </row>
    <row r="259" spans="1:3" s="141" customFormat="1" ht="15">
      <c r="A259" s="143" t="s">
        <v>378</v>
      </c>
      <c r="B259" s="144">
        <v>6.5</v>
      </c>
      <c r="C259"/>
    </row>
    <row r="260" spans="1:3" s="141" customFormat="1" ht="15">
      <c r="A260" s="143" t="s">
        <v>379</v>
      </c>
      <c r="B260" s="144">
        <v>8.4</v>
      </c>
      <c r="C260"/>
    </row>
    <row r="261" spans="1:3" s="141" customFormat="1" ht="15">
      <c r="A261" s="143" t="s">
        <v>380</v>
      </c>
      <c r="B261" s="144">
        <v>4.6</v>
      </c>
      <c r="C261"/>
    </row>
    <row r="262" spans="1:3" s="141" customFormat="1" ht="15">
      <c r="A262" s="143" t="s">
        <v>381</v>
      </c>
      <c r="B262" s="144">
        <v>7.3</v>
      </c>
      <c r="C262"/>
    </row>
    <row r="263" spans="1:3" s="141" customFormat="1" ht="15">
      <c r="A263" s="143" t="s">
        <v>382</v>
      </c>
      <c r="B263" s="144">
        <v>3</v>
      </c>
      <c r="C263"/>
    </row>
    <row r="264" spans="1:3" s="141" customFormat="1" ht="15">
      <c r="A264" s="143" t="s">
        <v>383</v>
      </c>
      <c r="B264" s="144">
        <v>5.1</v>
      </c>
      <c r="C264"/>
    </row>
    <row r="265" spans="1:3" s="141" customFormat="1" ht="15">
      <c r="A265" s="143" t="s">
        <v>384</v>
      </c>
      <c r="B265" s="144">
        <v>4.3</v>
      </c>
      <c r="C265"/>
    </row>
    <row r="266" spans="1:3" s="141" customFormat="1" ht="15">
      <c r="A266" s="143" t="s">
        <v>385</v>
      </c>
      <c r="B266" s="144">
        <v>3.2</v>
      </c>
      <c r="C266"/>
    </row>
    <row r="267" spans="1:3" s="141" customFormat="1" ht="15">
      <c r="A267" s="143" t="s">
        <v>386</v>
      </c>
      <c r="B267" s="144">
        <v>5.7</v>
      </c>
      <c r="C267"/>
    </row>
    <row r="268" spans="1:3" s="141" customFormat="1" ht="15">
      <c r="A268" s="143" t="s">
        <v>387</v>
      </c>
      <c r="B268" s="144">
        <v>4.2</v>
      </c>
      <c r="C268"/>
    </row>
    <row r="269" spans="1:3" s="141" customFormat="1" ht="15">
      <c r="A269" s="143" t="s">
        <v>388</v>
      </c>
      <c r="B269" s="144">
        <v>3.8</v>
      </c>
      <c r="C269"/>
    </row>
    <row r="270" spans="1:3" s="141" customFormat="1" ht="15">
      <c r="A270" s="143" t="s">
        <v>389</v>
      </c>
      <c r="B270" s="144">
        <v>5.9</v>
      </c>
      <c r="C270"/>
    </row>
    <row r="271" spans="1:3" s="141" customFormat="1" ht="15">
      <c r="A271" s="143" t="s">
        <v>390</v>
      </c>
      <c r="B271" s="144">
        <v>6.8</v>
      </c>
      <c r="C271"/>
    </row>
    <row r="272" spans="1:3" s="141" customFormat="1" ht="15">
      <c r="A272" s="143" t="s">
        <v>391</v>
      </c>
      <c r="B272" s="144">
        <v>65.5</v>
      </c>
      <c r="C272"/>
    </row>
    <row r="273" spans="1:3" s="141" customFormat="1" ht="15">
      <c r="A273" s="143" t="s">
        <v>392</v>
      </c>
      <c r="B273" s="144">
        <v>75.4</v>
      </c>
      <c r="C273"/>
    </row>
    <row r="274" spans="1:3" s="141" customFormat="1" ht="15">
      <c r="A274" s="143" t="s">
        <v>393</v>
      </c>
      <c r="B274" s="144">
        <v>5.7</v>
      </c>
      <c r="C274"/>
    </row>
    <row r="275" spans="1:3" s="141" customFormat="1" ht="15">
      <c r="A275" s="143" t="s">
        <v>394</v>
      </c>
      <c r="B275" s="144">
        <v>4.9</v>
      </c>
      <c r="C275"/>
    </row>
    <row r="276" spans="1:3" s="141" customFormat="1" ht="15">
      <c r="A276" s="143" t="s">
        <v>395</v>
      </c>
      <c r="B276" s="144">
        <v>4.4</v>
      </c>
      <c r="C276"/>
    </row>
    <row r="277" spans="1:3" s="141" customFormat="1" ht="15">
      <c r="A277" s="143" t="s">
        <v>396</v>
      </c>
      <c r="B277" s="144">
        <v>3.1</v>
      </c>
      <c r="C277"/>
    </row>
    <row r="278" spans="1:3" s="141" customFormat="1" ht="15">
      <c r="A278" s="143" t="s">
        <v>397</v>
      </c>
      <c r="B278" s="144">
        <v>3.2</v>
      </c>
      <c r="C278"/>
    </row>
    <row r="279" spans="1:3" s="141" customFormat="1" ht="15">
      <c r="A279" s="143" t="s">
        <v>398</v>
      </c>
      <c r="B279" s="144">
        <v>3.3</v>
      </c>
      <c r="C279"/>
    </row>
    <row r="280" spans="1:3" s="141" customFormat="1" ht="15">
      <c r="A280" s="143" t="s">
        <v>399</v>
      </c>
      <c r="B280" s="144">
        <v>5.5</v>
      </c>
      <c r="C280"/>
    </row>
    <row r="281" spans="1:3" s="141" customFormat="1" ht="15">
      <c r="A281" s="143" t="s">
        <v>400</v>
      </c>
      <c r="B281" s="144">
        <v>5.3</v>
      </c>
      <c r="C281"/>
    </row>
    <row r="282" spans="1:3" s="141" customFormat="1" ht="15">
      <c r="A282" s="143" t="s">
        <v>401</v>
      </c>
      <c r="B282" s="144">
        <v>9.6</v>
      </c>
      <c r="C282"/>
    </row>
    <row r="283" spans="1:3" s="141" customFormat="1" ht="15">
      <c r="A283" s="143" t="s">
        <v>402</v>
      </c>
      <c r="B283" s="144">
        <v>10.8</v>
      </c>
      <c r="C283"/>
    </row>
    <row r="284" spans="1:3" s="141" customFormat="1" ht="15">
      <c r="A284" s="143" t="s">
        <v>403</v>
      </c>
      <c r="B284" s="144">
        <v>5.7</v>
      </c>
      <c r="C284"/>
    </row>
    <row r="285" spans="1:3" s="141" customFormat="1" ht="15">
      <c r="A285" s="143" t="s">
        <v>404</v>
      </c>
      <c r="B285" s="144">
        <v>4.5</v>
      </c>
      <c r="C285"/>
    </row>
    <row r="286" spans="1:3" s="141" customFormat="1" ht="15">
      <c r="A286" s="143" t="s">
        <v>405</v>
      </c>
      <c r="B286" s="144">
        <v>15.1</v>
      </c>
      <c r="C286"/>
    </row>
    <row r="287" spans="1:3" s="141" customFormat="1" ht="15">
      <c r="A287" s="143" t="s">
        <v>406</v>
      </c>
      <c r="B287" s="144">
        <v>20.1</v>
      </c>
      <c r="C287"/>
    </row>
    <row r="288" spans="1:3" s="141" customFormat="1" ht="15">
      <c r="A288" s="143" t="s">
        <v>407</v>
      </c>
      <c r="B288" s="144">
        <v>64.7</v>
      </c>
      <c r="C288"/>
    </row>
    <row r="289" spans="1:3" s="141" customFormat="1" ht="15">
      <c r="A289" s="143" t="s">
        <v>408</v>
      </c>
      <c r="B289" s="144">
        <v>52.3</v>
      </c>
      <c r="C289"/>
    </row>
    <row r="290" spans="1:3" s="141" customFormat="1" ht="15">
      <c r="A290" s="143" t="s">
        <v>409</v>
      </c>
      <c r="B290" s="144">
        <v>53.8</v>
      </c>
      <c r="C290"/>
    </row>
    <row r="291" spans="1:3" s="141" customFormat="1" ht="15">
      <c r="A291" s="143" t="s">
        <v>410</v>
      </c>
      <c r="B291" s="144">
        <v>69.9</v>
      </c>
      <c r="C291"/>
    </row>
    <row r="292" spans="1:3" s="141" customFormat="1" ht="15">
      <c r="A292" s="143" t="s">
        <v>411</v>
      </c>
      <c r="B292" s="144">
        <v>61.9</v>
      </c>
      <c r="C292"/>
    </row>
    <row r="293" spans="1:3" s="141" customFormat="1" ht="15">
      <c r="A293" s="143" t="s">
        <v>412</v>
      </c>
      <c r="B293" s="144">
        <v>63.8</v>
      </c>
      <c r="C293"/>
    </row>
    <row r="294" spans="1:3" s="141" customFormat="1" ht="15">
      <c r="A294" s="143" t="s">
        <v>413</v>
      </c>
      <c r="B294" s="144">
        <v>31.4</v>
      </c>
      <c r="C294"/>
    </row>
    <row r="295" spans="1:3" s="141" customFormat="1" ht="15">
      <c r="A295" s="143" t="s">
        <v>414</v>
      </c>
      <c r="B295" s="144">
        <v>56.4</v>
      </c>
      <c r="C295"/>
    </row>
    <row r="296" spans="1:3" s="141" customFormat="1" ht="15">
      <c r="A296" s="143" t="s">
        <v>415</v>
      </c>
      <c r="B296" s="144">
        <v>72.8</v>
      </c>
      <c r="C296"/>
    </row>
    <row r="297" spans="1:3" s="141" customFormat="1" ht="15">
      <c r="A297" s="143" t="s">
        <v>416</v>
      </c>
      <c r="B297" s="144">
        <v>34</v>
      </c>
      <c r="C297"/>
    </row>
    <row r="298" spans="1:3" s="141" customFormat="1" ht="15">
      <c r="A298" s="143" t="s">
        <v>417</v>
      </c>
      <c r="B298" s="144">
        <v>4.8</v>
      </c>
      <c r="C298"/>
    </row>
    <row r="299" spans="1:3" s="141" customFormat="1" ht="15">
      <c r="A299" s="143" t="s">
        <v>418</v>
      </c>
      <c r="B299" s="144">
        <v>8.8</v>
      </c>
      <c r="C299"/>
    </row>
    <row r="300" spans="1:3" s="141" customFormat="1" ht="15">
      <c r="A300" s="143" t="s">
        <v>419</v>
      </c>
      <c r="B300" s="144">
        <v>6.8</v>
      </c>
      <c r="C300"/>
    </row>
    <row r="301" spans="1:3" s="141" customFormat="1" ht="15">
      <c r="A301" s="143" t="s">
        <v>420</v>
      </c>
      <c r="B301" s="144">
        <v>4.2</v>
      </c>
      <c r="C301"/>
    </row>
    <row r="302" spans="1:3" s="141" customFormat="1" ht="15">
      <c r="A302" s="143" t="s">
        <v>421</v>
      </c>
      <c r="B302" s="144">
        <v>4.4</v>
      </c>
      <c r="C302"/>
    </row>
    <row r="303" spans="1:3" s="141" customFormat="1" ht="15">
      <c r="A303" s="143" t="s">
        <v>422</v>
      </c>
      <c r="B303" s="144">
        <v>10.3</v>
      </c>
      <c r="C303"/>
    </row>
    <row r="304" spans="1:3" s="141" customFormat="1" ht="15">
      <c r="A304" s="143" t="s">
        <v>423</v>
      </c>
      <c r="B304" s="144">
        <v>4.5</v>
      </c>
      <c r="C304"/>
    </row>
    <row r="305" spans="1:3" s="141" customFormat="1" ht="15">
      <c r="A305" s="143" t="s">
        <v>424</v>
      </c>
      <c r="B305" s="144">
        <v>5.8</v>
      </c>
      <c r="C305"/>
    </row>
    <row r="306" spans="1:3" s="141" customFormat="1" ht="15">
      <c r="A306" s="143" t="s">
        <v>425</v>
      </c>
      <c r="B306" s="144">
        <v>4.6</v>
      </c>
      <c r="C306"/>
    </row>
    <row r="307" spans="1:3" s="141" customFormat="1" ht="15">
      <c r="A307" s="143" t="s">
        <v>426</v>
      </c>
      <c r="B307" s="144">
        <v>5.9</v>
      </c>
      <c r="C307"/>
    </row>
    <row r="308" spans="1:3" s="141" customFormat="1" ht="15">
      <c r="A308" s="143" t="s">
        <v>427</v>
      </c>
      <c r="B308" s="144">
        <v>16.1</v>
      </c>
      <c r="C308"/>
    </row>
    <row r="309" spans="1:3" s="141" customFormat="1" ht="15">
      <c r="A309" s="143" t="s">
        <v>428</v>
      </c>
      <c r="B309" s="144">
        <v>28.5</v>
      </c>
      <c r="C309"/>
    </row>
    <row r="310" spans="1:3" s="141" customFormat="1" ht="15">
      <c r="A310" s="143" t="s">
        <v>429</v>
      </c>
      <c r="B310" s="144">
        <v>5</v>
      </c>
      <c r="C310"/>
    </row>
    <row r="311" spans="1:3" s="141" customFormat="1" ht="15">
      <c r="A311" s="143" t="s">
        <v>430</v>
      </c>
      <c r="B311" s="144">
        <v>7.3</v>
      </c>
      <c r="C311"/>
    </row>
    <row r="312" spans="1:3" s="141" customFormat="1" ht="15">
      <c r="A312" s="143" t="s">
        <v>431</v>
      </c>
      <c r="B312" s="144">
        <v>8.7</v>
      </c>
      <c r="C312"/>
    </row>
    <row r="313" spans="1:3" s="141" customFormat="1" ht="15">
      <c r="A313" s="143" t="s">
        <v>432</v>
      </c>
      <c r="B313" s="144">
        <v>5</v>
      </c>
      <c r="C313"/>
    </row>
    <row r="314" spans="1:3" s="141" customFormat="1" ht="15">
      <c r="A314" s="143" t="s">
        <v>433</v>
      </c>
      <c r="B314" s="144">
        <v>10</v>
      </c>
      <c r="C314"/>
    </row>
    <row r="315" spans="1:3" s="141" customFormat="1" ht="15">
      <c r="A315" s="143" t="s">
        <v>434</v>
      </c>
      <c r="B315" s="144">
        <v>5.8</v>
      </c>
      <c r="C315"/>
    </row>
    <row r="316" spans="1:3" s="141" customFormat="1" ht="15">
      <c r="A316" s="143" t="s">
        <v>435</v>
      </c>
      <c r="B316" s="144">
        <v>5.6</v>
      </c>
      <c r="C316"/>
    </row>
    <row r="317" spans="1:3" s="141" customFormat="1" ht="15">
      <c r="A317" s="143" t="s">
        <v>436</v>
      </c>
      <c r="B317" s="144">
        <v>13.1</v>
      </c>
      <c r="C317"/>
    </row>
    <row r="318" spans="1:3" s="141" customFormat="1" ht="15">
      <c r="A318" s="143" t="s">
        <v>437</v>
      </c>
      <c r="B318" s="144">
        <v>12.2</v>
      </c>
      <c r="C318"/>
    </row>
    <row r="319" spans="1:3" s="141" customFormat="1" ht="15">
      <c r="A319" s="143" t="s">
        <v>438</v>
      </c>
      <c r="B319" s="144">
        <v>4</v>
      </c>
      <c r="C319"/>
    </row>
    <row r="320" spans="1:3" s="141" customFormat="1" ht="15">
      <c r="A320" s="143" t="s">
        <v>439</v>
      </c>
      <c r="B320" s="144">
        <v>4.2</v>
      </c>
      <c r="C320"/>
    </row>
    <row r="321" spans="1:3" s="141" customFormat="1" ht="15">
      <c r="A321" s="143" t="s">
        <v>440</v>
      </c>
      <c r="B321" s="144">
        <v>15</v>
      </c>
      <c r="C321"/>
    </row>
    <row r="322" spans="1:3" s="141" customFormat="1" ht="15">
      <c r="A322" s="143" t="s">
        <v>441</v>
      </c>
      <c r="B322" s="144">
        <v>10.8</v>
      </c>
      <c r="C322"/>
    </row>
    <row r="323" spans="1:3" s="141" customFormat="1" ht="15">
      <c r="A323" s="143" t="s">
        <v>442</v>
      </c>
      <c r="B323" s="144">
        <v>7.1</v>
      </c>
      <c r="C323"/>
    </row>
    <row r="324" spans="1:3" s="141" customFormat="1" ht="15">
      <c r="A324" s="143" t="s">
        <v>443</v>
      </c>
      <c r="B324" s="144">
        <v>12</v>
      </c>
      <c r="C324"/>
    </row>
    <row r="325" spans="1:3" s="141" customFormat="1" ht="15">
      <c r="A325" s="143" t="s">
        <v>444</v>
      </c>
      <c r="B325" s="144">
        <v>8.9</v>
      </c>
      <c r="C325"/>
    </row>
    <row r="326" spans="1:3" s="141" customFormat="1" ht="15">
      <c r="A326" s="143" t="s">
        <v>445</v>
      </c>
      <c r="B326" s="144">
        <v>13</v>
      </c>
      <c r="C326"/>
    </row>
    <row r="327" spans="1:3" s="141" customFormat="1" ht="15">
      <c r="A327" s="143" t="s">
        <v>446</v>
      </c>
      <c r="B327" s="144">
        <v>14.6</v>
      </c>
      <c r="C327"/>
    </row>
    <row r="328" spans="1:3" s="141" customFormat="1" ht="15">
      <c r="A328" s="143" t="s">
        <v>447</v>
      </c>
      <c r="B328" s="144">
        <v>61.4</v>
      </c>
      <c r="C328"/>
    </row>
    <row r="329" spans="1:3" s="141" customFormat="1" ht="15">
      <c r="A329" s="143" t="s">
        <v>448</v>
      </c>
      <c r="B329" s="144">
        <v>56.4</v>
      </c>
      <c r="C329"/>
    </row>
    <row r="330" spans="1:3" s="141" customFormat="1" ht="15">
      <c r="A330" s="143" t="s">
        <v>449</v>
      </c>
      <c r="B330" s="144">
        <v>60.5</v>
      </c>
      <c r="C330"/>
    </row>
    <row r="331" spans="1:3" s="141" customFormat="1" ht="15">
      <c r="A331" s="143" t="s">
        <v>450</v>
      </c>
      <c r="B331" s="144">
        <v>68.2</v>
      </c>
      <c r="C331"/>
    </row>
    <row r="332" spans="1:3" s="141" customFormat="1" ht="15">
      <c r="A332" s="143" t="s">
        <v>451</v>
      </c>
      <c r="B332" s="144">
        <v>74.5</v>
      </c>
      <c r="C332"/>
    </row>
    <row r="333" spans="1:3" s="141" customFormat="1" ht="15">
      <c r="A333" s="143" t="s">
        <v>452</v>
      </c>
      <c r="B333" s="144">
        <v>64.8</v>
      </c>
      <c r="C333"/>
    </row>
    <row r="334" spans="1:3" s="141" customFormat="1" ht="15">
      <c r="A334" s="143" t="s">
        <v>453</v>
      </c>
      <c r="B334" s="144">
        <v>64.5</v>
      </c>
      <c r="C334"/>
    </row>
    <row r="335" spans="1:3" s="141" customFormat="1" ht="15">
      <c r="A335" s="143" t="s">
        <v>454</v>
      </c>
      <c r="B335" s="144">
        <v>27.8</v>
      </c>
      <c r="C335"/>
    </row>
    <row r="336" spans="1:3" s="141" customFormat="1" ht="15">
      <c r="A336" s="143" t="s">
        <v>455</v>
      </c>
      <c r="B336" s="144">
        <v>29.7</v>
      </c>
      <c r="C336"/>
    </row>
    <row r="337" spans="1:3" s="141" customFormat="1" ht="15">
      <c r="A337" s="143" t="s">
        <v>456</v>
      </c>
      <c r="B337" s="144">
        <v>4.2</v>
      </c>
      <c r="C337"/>
    </row>
    <row r="338" spans="1:3" s="141" customFormat="1" ht="15">
      <c r="A338" s="143" t="s">
        <v>457</v>
      </c>
      <c r="B338" s="144">
        <v>7.3</v>
      </c>
      <c r="C338"/>
    </row>
    <row r="339" spans="1:3" s="141" customFormat="1" ht="15">
      <c r="A339" s="143" t="s">
        <v>458</v>
      </c>
      <c r="B339" s="144">
        <v>7.1</v>
      </c>
      <c r="C339"/>
    </row>
    <row r="340" spans="1:3" s="141" customFormat="1" ht="15">
      <c r="A340" s="143" t="s">
        <v>459</v>
      </c>
      <c r="B340" s="144">
        <v>9.7</v>
      </c>
      <c r="C340"/>
    </row>
    <row r="341" spans="1:3" s="141" customFormat="1" ht="15">
      <c r="A341" s="143" t="s">
        <v>460</v>
      </c>
      <c r="B341" s="144">
        <v>9.3</v>
      </c>
      <c r="C341"/>
    </row>
    <row r="342" spans="1:3" s="141" customFormat="1" ht="15">
      <c r="A342" s="143" t="s">
        <v>461</v>
      </c>
      <c r="B342" s="144">
        <v>12.9</v>
      </c>
      <c r="C342"/>
    </row>
    <row r="343" spans="1:3" s="141" customFormat="1" ht="15">
      <c r="A343" s="143" t="s">
        <v>462</v>
      </c>
      <c r="B343" s="144">
        <v>7.6</v>
      </c>
      <c r="C343"/>
    </row>
    <row r="344" spans="1:3" s="141" customFormat="1" ht="15">
      <c r="A344" s="143" t="s">
        <v>463</v>
      </c>
      <c r="B344" s="144">
        <v>5.1</v>
      </c>
      <c r="C344"/>
    </row>
    <row r="345" spans="1:3" s="141" customFormat="1" ht="15">
      <c r="A345" s="143" t="s">
        <v>464</v>
      </c>
      <c r="B345" s="144">
        <v>8.7</v>
      </c>
      <c r="C345"/>
    </row>
    <row r="346" spans="1:3" s="141" customFormat="1" ht="15">
      <c r="A346" s="143" t="s">
        <v>465</v>
      </c>
      <c r="B346" s="144">
        <v>74.6</v>
      </c>
      <c r="C346"/>
    </row>
    <row r="347" spans="1:3" s="141" customFormat="1" ht="15">
      <c r="A347" s="143" t="s">
        <v>466</v>
      </c>
      <c r="B347" s="144">
        <v>60.3</v>
      </c>
      <c r="C347"/>
    </row>
    <row r="348" spans="1:3" s="141" customFormat="1" ht="15">
      <c r="A348" s="143" t="s">
        <v>467</v>
      </c>
      <c r="B348" s="144">
        <v>58.2</v>
      </c>
      <c r="C348"/>
    </row>
    <row r="349" spans="1:3" s="141" customFormat="1" ht="15">
      <c r="A349" s="143" t="s">
        <v>468</v>
      </c>
      <c r="B349" s="144">
        <v>61</v>
      </c>
      <c r="C349"/>
    </row>
    <row r="350" spans="1:3" s="141" customFormat="1" ht="15">
      <c r="A350" s="143" t="s">
        <v>469</v>
      </c>
      <c r="B350" s="144">
        <v>60.7</v>
      </c>
      <c r="C350"/>
    </row>
    <row r="351" spans="1:3" s="141" customFormat="1" ht="15">
      <c r="A351" s="143" t="s">
        <v>470</v>
      </c>
      <c r="B351" s="144">
        <v>66.8</v>
      </c>
      <c r="C351"/>
    </row>
    <row r="352" spans="1:3" s="141" customFormat="1" ht="15">
      <c r="A352" s="143" t="s">
        <v>471</v>
      </c>
      <c r="B352" s="144">
        <v>5.3</v>
      </c>
      <c r="C352"/>
    </row>
    <row r="353" spans="1:3" s="141" customFormat="1" ht="15">
      <c r="A353" s="143" t="s">
        <v>472</v>
      </c>
      <c r="B353" s="144">
        <v>5.9</v>
      </c>
      <c r="C353"/>
    </row>
    <row r="354" spans="1:3" s="141" customFormat="1" ht="15">
      <c r="A354" s="143" t="s">
        <v>473</v>
      </c>
      <c r="B354" s="144">
        <v>6.5</v>
      </c>
      <c r="C354"/>
    </row>
    <row r="355" spans="1:3" s="141" customFormat="1" ht="15">
      <c r="A355" s="143" t="s">
        <v>474</v>
      </c>
      <c r="B355" s="144">
        <v>4.4</v>
      </c>
      <c r="C355"/>
    </row>
    <row r="356" spans="1:3" s="141" customFormat="1" ht="15">
      <c r="A356" s="143" t="s">
        <v>475</v>
      </c>
      <c r="B356" s="144">
        <v>3.4</v>
      </c>
      <c r="C356"/>
    </row>
    <row r="357" spans="1:3" s="141" customFormat="1" ht="15">
      <c r="A357" s="143" t="s">
        <v>476</v>
      </c>
      <c r="B357" s="144">
        <v>5.3</v>
      </c>
      <c r="C357"/>
    </row>
    <row r="358" spans="1:3" s="141" customFormat="1" ht="15">
      <c r="A358" s="143" t="s">
        <v>477</v>
      </c>
      <c r="B358" s="144">
        <v>4.8</v>
      </c>
      <c r="C358"/>
    </row>
    <row r="359" spans="1:3" s="141" customFormat="1" ht="15">
      <c r="A359" s="143" t="s">
        <v>478</v>
      </c>
      <c r="B359" s="144">
        <v>10.3</v>
      </c>
      <c r="C359"/>
    </row>
    <row r="360" spans="1:3" s="141" customFormat="1" ht="15">
      <c r="A360" s="143" t="s">
        <v>479</v>
      </c>
      <c r="B360" s="144">
        <v>4.8</v>
      </c>
      <c r="C360"/>
    </row>
    <row r="361" spans="1:3" s="141" customFormat="1" ht="15">
      <c r="A361" s="143" t="s">
        <v>480</v>
      </c>
      <c r="B361" s="144">
        <v>4.3</v>
      </c>
      <c r="C361"/>
    </row>
    <row r="362" spans="1:3" s="141" customFormat="1" ht="15">
      <c r="A362" s="143" t="s">
        <v>481</v>
      </c>
      <c r="B362" s="144">
        <v>6.2</v>
      </c>
      <c r="C362"/>
    </row>
    <row r="363" spans="1:3" s="141" customFormat="1" ht="15">
      <c r="A363" s="143" t="s">
        <v>482</v>
      </c>
      <c r="B363" s="144">
        <v>13</v>
      </c>
      <c r="C363"/>
    </row>
    <row r="364" spans="1:3" s="141" customFormat="1" ht="15">
      <c r="A364" s="143" t="s">
        <v>483</v>
      </c>
      <c r="B364" s="144">
        <v>5.1</v>
      </c>
      <c r="C364"/>
    </row>
    <row r="365" spans="1:3" s="141" customFormat="1" ht="15">
      <c r="A365" s="143" t="s">
        <v>484</v>
      </c>
      <c r="B365" s="144">
        <v>9.1</v>
      </c>
      <c r="C365"/>
    </row>
    <row r="366" spans="1:3" s="141" customFormat="1" ht="15">
      <c r="A366" s="143" t="s">
        <v>485</v>
      </c>
      <c r="B366" s="144">
        <v>6.8</v>
      </c>
      <c r="C366"/>
    </row>
    <row r="367" spans="1:3" s="141" customFormat="1" ht="15">
      <c r="A367" s="143" t="s">
        <v>486</v>
      </c>
      <c r="B367" s="144">
        <v>4.4</v>
      </c>
      <c r="C367"/>
    </row>
    <row r="368" spans="1:3" s="141" customFormat="1" ht="15">
      <c r="A368" s="143" t="s">
        <v>487</v>
      </c>
      <c r="B368" s="144">
        <v>4.4</v>
      </c>
      <c r="C368"/>
    </row>
    <row r="369" spans="1:3" s="141" customFormat="1" ht="15">
      <c r="A369" s="143" t="s">
        <v>488</v>
      </c>
      <c r="B369" s="144">
        <v>8.5</v>
      </c>
      <c r="C369"/>
    </row>
    <row r="370" spans="1:3" s="141" customFormat="1" ht="15">
      <c r="A370" s="143" t="s">
        <v>489</v>
      </c>
      <c r="B370" s="144">
        <v>4.6</v>
      </c>
      <c r="C370"/>
    </row>
    <row r="371" spans="1:3" s="141" customFormat="1" ht="15">
      <c r="A371" s="143" t="s">
        <v>490</v>
      </c>
      <c r="B371" s="144">
        <v>6.1</v>
      </c>
      <c r="C371"/>
    </row>
    <row r="372" spans="1:3" s="141" customFormat="1" ht="15">
      <c r="A372" s="143" t="s">
        <v>491</v>
      </c>
      <c r="B372" s="144">
        <v>9.2</v>
      </c>
      <c r="C372"/>
    </row>
    <row r="373" spans="1:3" s="141" customFormat="1" ht="15">
      <c r="A373" s="143" t="s">
        <v>492</v>
      </c>
      <c r="B373" s="144">
        <v>9.3</v>
      </c>
      <c r="C373"/>
    </row>
    <row r="374" spans="1:3" s="141" customFormat="1" ht="15">
      <c r="A374" s="143" t="s">
        <v>493</v>
      </c>
      <c r="B374" s="144">
        <v>8.4</v>
      </c>
      <c r="C374"/>
    </row>
    <row r="375" spans="1:3" s="141" customFormat="1" ht="15">
      <c r="A375" s="143" t="s">
        <v>494</v>
      </c>
      <c r="B375" s="144">
        <v>4.5</v>
      </c>
      <c r="C375"/>
    </row>
    <row r="376" spans="1:3" s="141" customFormat="1" ht="15">
      <c r="A376" s="143" t="s">
        <v>495</v>
      </c>
      <c r="B376" s="144">
        <v>3</v>
      </c>
      <c r="C376"/>
    </row>
    <row r="377" spans="1:3" s="141" customFormat="1" ht="15">
      <c r="A377" s="143" t="s">
        <v>1841</v>
      </c>
      <c r="B377" s="144">
        <v>4.7</v>
      </c>
      <c r="C377"/>
    </row>
    <row r="378" spans="1:3" s="141" customFormat="1" ht="15">
      <c r="A378" s="143" t="s">
        <v>496</v>
      </c>
      <c r="B378" s="144">
        <v>9.3</v>
      </c>
      <c r="C378"/>
    </row>
    <row r="379" spans="1:3" s="141" customFormat="1" ht="15">
      <c r="A379" s="143" t="s">
        <v>497</v>
      </c>
      <c r="B379" s="144">
        <v>5.6</v>
      </c>
      <c r="C379"/>
    </row>
    <row r="380" spans="1:3" s="141" customFormat="1" ht="15">
      <c r="A380" s="143" t="s">
        <v>498</v>
      </c>
      <c r="B380" s="144">
        <v>1.8</v>
      </c>
      <c r="C380"/>
    </row>
    <row r="381" spans="1:3" s="141" customFormat="1" ht="15">
      <c r="A381" s="143" t="s">
        <v>499</v>
      </c>
      <c r="B381" s="144">
        <v>4.9</v>
      </c>
      <c r="C381"/>
    </row>
    <row r="382" spans="1:3" s="141" customFormat="1" ht="15">
      <c r="A382" s="143" t="s">
        <v>500</v>
      </c>
      <c r="B382" s="144">
        <v>5.2</v>
      </c>
      <c r="C382"/>
    </row>
    <row r="383" spans="1:3" s="141" customFormat="1" ht="15">
      <c r="A383" s="143" t="s">
        <v>501</v>
      </c>
      <c r="B383" s="144">
        <v>8.1</v>
      </c>
      <c r="C383"/>
    </row>
    <row r="384" spans="1:3" s="141" customFormat="1" ht="15">
      <c r="A384" s="143" t="s">
        <v>502</v>
      </c>
      <c r="B384" s="144">
        <v>3.6</v>
      </c>
      <c r="C384"/>
    </row>
    <row r="385" spans="1:3" s="141" customFormat="1" ht="15">
      <c r="A385" s="143" t="s">
        <v>503</v>
      </c>
      <c r="B385" s="144">
        <v>6.5</v>
      </c>
      <c r="C385"/>
    </row>
    <row r="386" spans="1:3" s="141" customFormat="1" ht="15">
      <c r="A386" s="143" t="s">
        <v>504</v>
      </c>
      <c r="B386" s="144">
        <v>4.9</v>
      </c>
      <c r="C386"/>
    </row>
    <row r="387" spans="1:3" s="141" customFormat="1" ht="15">
      <c r="A387" s="143" t="s">
        <v>505</v>
      </c>
      <c r="B387" s="144">
        <v>7.6</v>
      </c>
      <c r="C387"/>
    </row>
    <row r="388" spans="1:3" s="141" customFormat="1" ht="15">
      <c r="A388" s="143" t="s">
        <v>506</v>
      </c>
      <c r="B388" s="144">
        <v>3.7</v>
      </c>
      <c r="C388"/>
    </row>
    <row r="389" spans="1:3" s="141" customFormat="1" ht="15">
      <c r="A389" s="143" t="s">
        <v>507</v>
      </c>
      <c r="B389" s="144">
        <v>3.7</v>
      </c>
      <c r="C389"/>
    </row>
    <row r="390" spans="1:3" s="141" customFormat="1" ht="15">
      <c r="A390" s="143" t="s">
        <v>508</v>
      </c>
      <c r="B390" s="144">
        <v>4.7</v>
      </c>
      <c r="C390"/>
    </row>
    <row r="391" spans="1:3" s="141" customFormat="1" ht="15">
      <c r="A391" s="143" t="s">
        <v>509</v>
      </c>
      <c r="B391" s="144">
        <v>7.9</v>
      </c>
      <c r="C391"/>
    </row>
    <row r="392" spans="1:3" s="141" customFormat="1" ht="15">
      <c r="A392" s="143" t="s">
        <v>510</v>
      </c>
      <c r="B392" s="144">
        <v>2.2</v>
      </c>
      <c r="C392"/>
    </row>
    <row r="393" spans="1:3" s="141" customFormat="1" ht="15">
      <c r="A393" s="143" t="s">
        <v>511</v>
      </c>
      <c r="B393" s="144">
        <v>2.9</v>
      </c>
      <c r="C393"/>
    </row>
    <row r="394" spans="1:3" s="141" customFormat="1" ht="15">
      <c r="A394" s="143" t="s">
        <v>512</v>
      </c>
      <c r="B394" s="144">
        <v>5.7</v>
      </c>
      <c r="C394"/>
    </row>
    <row r="395" spans="1:3" s="141" customFormat="1" ht="15">
      <c r="A395" s="143" t="s">
        <v>513</v>
      </c>
      <c r="B395" s="144">
        <v>2.8</v>
      </c>
      <c r="C395"/>
    </row>
    <row r="396" spans="1:3" s="141" customFormat="1" ht="15">
      <c r="A396" s="143" t="s">
        <v>514</v>
      </c>
      <c r="B396" s="144">
        <v>3.6</v>
      </c>
      <c r="C396"/>
    </row>
    <row r="397" spans="1:3" s="141" customFormat="1" ht="15">
      <c r="A397" s="143" t="s">
        <v>515</v>
      </c>
      <c r="B397" s="144">
        <v>5.2</v>
      </c>
      <c r="C397"/>
    </row>
    <row r="398" spans="1:3" s="141" customFormat="1" ht="15">
      <c r="A398" s="143" t="s">
        <v>516</v>
      </c>
      <c r="B398" s="144">
        <v>6.5</v>
      </c>
      <c r="C398"/>
    </row>
    <row r="399" spans="1:3" s="141" customFormat="1" ht="15">
      <c r="A399" s="143" t="s">
        <v>517</v>
      </c>
      <c r="B399" s="144">
        <v>4.4</v>
      </c>
      <c r="C399"/>
    </row>
    <row r="400" spans="1:3" s="141" customFormat="1" ht="15">
      <c r="A400" s="143" t="s">
        <v>518</v>
      </c>
      <c r="B400" s="144">
        <v>6.3</v>
      </c>
      <c r="C400"/>
    </row>
    <row r="401" spans="1:3" s="141" customFormat="1" ht="15">
      <c r="A401" s="143" t="s">
        <v>519</v>
      </c>
      <c r="B401" s="144">
        <v>8.5</v>
      </c>
      <c r="C401"/>
    </row>
    <row r="402" spans="1:3" s="141" customFormat="1" ht="15">
      <c r="A402" s="143" t="s">
        <v>520</v>
      </c>
      <c r="B402" s="144">
        <v>8</v>
      </c>
      <c r="C402"/>
    </row>
    <row r="403" spans="1:3" s="141" customFormat="1" ht="15">
      <c r="A403" s="143" t="s">
        <v>521</v>
      </c>
      <c r="B403" s="144">
        <v>3.6</v>
      </c>
      <c r="C403"/>
    </row>
    <row r="404" spans="1:3" s="141" customFormat="1" ht="15">
      <c r="A404" s="143" t="s">
        <v>522</v>
      </c>
      <c r="B404" s="144">
        <v>5</v>
      </c>
      <c r="C404"/>
    </row>
    <row r="405" spans="1:3" s="141" customFormat="1" ht="15">
      <c r="A405" s="143" t="s">
        <v>523</v>
      </c>
      <c r="B405" s="144">
        <v>6.6</v>
      </c>
      <c r="C405"/>
    </row>
    <row r="406" spans="1:3" s="141" customFormat="1" ht="15">
      <c r="A406" s="143" t="s">
        <v>524</v>
      </c>
      <c r="B406" s="144">
        <v>8.3</v>
      </c>
      <c r="C406"/>
    </row>
    <row r="407" spans="1:3" s="141" customFormat="1" ht="15">
      <c r="A407" s="143" t="s">
        <v>525</v>
      </c>
      <c r="B407" s="144">
        <v>2.7</v>
      </c>
      <c r="C407"/>
    </row>
    <row r="408" spans="1:3" s="141" customFormat="1" ht="15">
      <c r="A408" s="143" t="s">
        <v>526</v>
      </c>
      <c r="B408" s="144">
        <v>6.1</v>
      </c>
      <c r="C408"/>
    </row>
    <row r="409" spans="1:3" s="141" customFormat="1" ht="15">
      <c r="A409" s="143" t="s">
        <v>527</v>
      </c>
      <c r="B409" s="144">
        <v>5.1</v>
      </c>
      <c r="C409"/>
    </row>
    <row r="410" spans="1:3" s="141" customFormat="1" ht="15">
      <c r="A410" s="143" t="s">
        <v>528</v>
      </c>
      <c r="B410" s="144">
        <v>4.1</v>
      </c>
      <c r="C410"/>
    </row>
    <row r="411" spans="1:3" s="141" customFormat="1" ht="15">
      <c r="A411" s="143" t="s">
        <v>529</v>
      </c>
      <c r="B411" s="144">
        <v>2.3</v>
      </c>
      <c r="C411"/>
    </row>
    <row r="412" spans="1:3" s="141" customFormat="1" ht="15">
      <c r="A412" s="143" t="s">
        <v>530</v>
      </c>
      <c r="B412" s="144">
        <v>2.9</v>
      </c>
      <c r="C412"/>
    </row>
    <row r="413" spans="1:3" s="141" customFormat="1" ht="15">
      <c r="A413" s="143" t="s">
        <v>531</v>
      </c>
      <c r="B413" s="144">
        <v>5.3</v>
      </c>
      <c r="C413"/>
    </row>
    <row r="414" spans="1:3" s="141" customFormat="1" ht="15">
      <c r="A414" s="143" t="s">
        <v>532</v>
      </c>
      <c r="B414" s="144">
        <v>4.8</v>
      </c>
      <c r="C414"/>
    </row>
    <row r="415" spans="1:3" s="141" customFormat="1" ht="15">
      <c r="A415" s="143" t="s">
        <v>533</v>
      </c>
      <c r="B415" s="144">
        <v>9.1</v>
      </c>
      <c r="C415"/>
    </row>
    <row r="416" spans="1:3" s="141" customFormat="1" ht="15">
      <c r="A416" s="143" t="s">
        <v>534</v>
      </c>
      <c r="B416" s="144">
        <v>6.4</v>
      </c>
      <c r="C416"/>
    </row>
    <row r="417" spans="1:3" s="141" customFormat="1" ht="15">
      <c r="A417" s="143" t="s">
        <v>535</v>
      </c>
      <c r="B417" s="144">
        <v>3.5</v>
      </c>
      <c r="C417"/>
    </row>
    <row r="418" spans="1:3" s="141" customFormat="1" ht="15">
      <c r="A418" s="143" t="s">
        <v>536</v>
      </c>
      <c r="B418" s="144">
        <v>7.9</v>
      </c>
      <c r="C418"/>
    </row>
    <row r="419" spans="1:3" s="141" customFormat="1" ht="15">
      <c r="A419" s="143" t="s">
        <v>537</v>
      </c>
      <c r="B419" s="144">
        <v>6.6</v>
      </c>
      <c r="C419"/>
    </row>
    <row r="420" spans="1:3" s="141" customFormat="1" ht="15">
      <c r="A420" s="143" t="s">
        <v>538</v>
      </c>
      <c r="B420" s="144">
        <v>9.7</v>
      </c>
      <c r="C420"/>
    </row>
    <row r="421" spans="1:3" s="141" customFormat="1" ht="15">
      <c r="A421" s="143" t="s">
        <v>539</v>
      </c>
      <c r="B421" s="144">
        <v>7.2</v>
      </c>
      <c r="C421"/>
    </row>
    <row r="422" spans="1:3" s="141" customFormat="1" ht="15">
      <c r="A422" s="143" t="s">
        <v>540</v>
      </c>
      <c r="B422" s="144">
        <v>2.6</v>
      </c>
      <c r="C422"/>
    </row>
    <row r="423" spans="1:3" s="141" customFormat="1" ht="15">
      <c r="A423" s="143" t="s">
        <v>541</v>
      </c>
      <c r="B423" s="144">
        <v>4.5</v>
      </c>
      <c r="C423"/>
    </row>
    <row r="424" spans="1:3" s="141" customFormat="1" ht="15">
      <c r="A424" s="143" t="s">
        <v>542</v>
      </c>
      <c r="B424" s="144">
        <v>6.2</v>
      </c>
      <c r="C424"/>
    </row>
    <row r="425" spans="1:3" s="141" customFormat="1" ht="15">
      <c r="A425" s="143" t="s">
        <v>543</v>
      </c>
      <c r="B425" s="144">
        <v>6.5</v>
      </c>
      <c r="C425"/>
    </row>
    <row r="426" spans="1:3" s="141" customFormat="1" ht="15">
      <c r="A426" s="143" t="s">
        <v>544</v>
      </c>
      <c r="B426" s="144">
        <v>3.4</v>
      </c>
      <c r="C426"/>
    </row>
    <row r="427" spans="1:3" s="141" customFormat="1" ht="15">
      <c r="A427" s="143" t="s">
        <v>545</v>
      </c>
      <c r="B427" s="144">
        <v>4.9</v>
      </c>
      <c r="C427"/>
    </row>
    <row r="428" spans="1:3" s="141" customFormat="1" ht="15">
      <c r="A428" s="143" t="s">
        <v>546</v>
      </c>
      <c r="B428" s="144">
        <v>4.6</v>
      </c>
      <c r="C428"/>
    </row>
    <row r="429" spans="1:3" s="141" customFormat="1" ht="15">
      <c r="A429" s="143" t="s">
        <v>547</v>
      </c>
      <c r="B429" s="144">
        <v>2.3</v>
      </c>
      <c r="C429"/>
    </row>
    <row r="430" spans="1:3" s="141" customFormat="1" ht="15">
      <c r="A430" s="143" t="s">
        <v>548</v>
      </c>
      <c r="B430" s="144">
        <v>2.9</v>
      </c>
      <c r="C430"/>
    </row>
    <row r="431" spans="1:3" s="141" customFormat="1" ht="15">
      <c r="A431" s="143" t="s">
        <v>549</v>
      </c>
      <c r="B431" s="144">
        <v>3.5</v>
      </c>
      <c r="C431"/>
    </row>
    <row r="432" spans="1:3" s="141" customFormat="1" ht="15">
      <c r="A432" s="143" t="s">
        <v>550</v>
      </c>
      <c r="B432" s="144">
        <v>4.8</v>
      </c>
      <c r="C432"/>
    </row>
    <row r="433" spans="1:3" s="141" customFormat="1" ht="15">
      <c r="A433" s="143" t="s">
        <v>551</v>
      </c>
      <c r="B433" s="144">
        <v>5.7</v>
      </c>
      <c r="C433"/>
    </row>
    <row r="434" spans="1:3" s="141" customFormat="1" ht="15">
      <c r="A434" s="143" t="s">
        <v>552</v>
      </c>
      <c r="B434" s="144">
        <v>7.9</v>
      </c>
      <c r="C434"/>
    </row>
    <row r="435" spans="1:3" s="141" customFormat="1" ht="15">
      <c r="A435" s="143" t="s">
        <v>553</v>
      </c>
      <c r="B435" s="144">
        <v>5.7</v>
      </c>
      <c r="C435"/>
    </row>
    <row r="436" spans="1:3" s="141" customFormat="1" ht="15">
      <c r="A436" s="143" t="s">
        <v>554</v>
      </c>
      <c r="B436" s="144">
        <v>3.9</v>
      </c>
      <c r="C436"/>
    </row>
    <row r="437" spans="1:3" s="141" customFormat="1" ht="15">
      <c r="A437" s="143" t="s">
        <v>555</v>
      </c>
      <c r="B437" s="144">
        <v>6.8</v>
      </c>
      <c r="C437"/>
    </row>
    <row r="438" spans="1:3" s="141" customFormat="1" ht="15">
      <c r="A438" s="143" t="s">
        <v>556</v>
      </c>
      <c r="B438" s="144">
        <v>5.4</v>
      </c>
      <c r="C438"/>
    </row>
    <row r="439" spans="1:3" s="141" customFormat="1" ht="15">
      <c r="A439" s="143" t="s">
        <v>557</v>
      </c>
      <c r="B439" s="144">
        <v>6.9</v>
      </c>
      <c r="C439"/>
    </row>
    <row r="440" spans="1:3" s="141" customFormat="1" ht="15">
      <c r="A440" s="143" t="s">
        <v>558</v>
      </c>
      <c r="B440" s="144">
        <v>2.8</v>
      </c>
      <c r="C440"/>
    </row>
    <row r="441" spans="1:3" s="141" customFormat="1" ht="15">
      <c r="A441" s="143" t="s">
        <v>559</v>
      </c>
      <c r="B441" s="144">
        <v>6</v>
      </c>
      <c r="C441"/>
    </row>
    <row r="442" spans="1:3" s="141" customFormat="1" ht="15">
      <c r="A442" s="143" t="s">
        <v>560</v>
      </c>
      <c r="B442" s="144">
        <v>79.8</v>
      </c>
      <c r="C442"/>
    </row>
    <row r="443" spans="1:3" s="141" customFormat="1" ht="15">
      <c r="A443" s="143" t="s">
        <v>561</v>
      </c>
      <c r="B443" s="144">
        <v>63.1</v>
      </c>
      <c r="C443"/>
    </row>
    <row r="444" spans="1:3" s="141" customFormat="1" ht="15">
      <c r="A444" s="143" t="s">
        <v>562</v>
      </c>
      <c r="B444" s="144">
        <v>56.7</v>
      </c>
      <c r="C444"/>
    </row>
    <row r="445" spans="1:3" s="141" customFormat="1" ht="15">
      <c r="A445" s="143" t="s">
        <v>563</v>
      </c>
      <c r="B445" s="144">
        <v>63.4</v>
      </c>
      <c r="C445"/>
    </row>
    <row r="446" spans="1:3" s="141" customFormat="1" ht="15">
      <c r="A446" s="143" t="s">
        <v>564</v>
      </c>
      <c r="B446" s="144">
        <v>67.2</v>
      </c>
      <c r="C446"/>
    </row>
    <row r="447" spans="1:3" s="141" customFormat="1" ht="15">
      <c r="A447" s="143" t="s">
        <v>565</v>
      </c>
      <c r="B447" s="144">
        <v>54.6</v>
      </c>
      <c r="C447"/>
    </row>
    <row r="448" spans="1:3" s="141" customFormat="1" ht="15">
      <c r="A448" s="143" t="s">
        <v>566</v>
      </c>
      <c r="B448" s="144">
        <v>52.4</v>
      </c>
      <c r="C448"/>
    </row>
    <row r="449" spans="1:3" s="141" customFormat="1" ht="15">
      <c r="A449" s="143" t="s">
        <v>567</v>
      </c>
      <c r="B449" s="144">
        <v>13.4</v>
      </c>
      <c r="C449"/>
    </row>
    <row r="450" spans="1:3" s="141" customFormat="1" ht="15">
      <c r="A450" s="143" t="s">
        <v>568</v>
      </c>
      <c r="B450" s="144">
        <v>15.2</v>
      </c>
      <c r="C450"/>
    </row>
    <row r="451" spans="1:3" s="141" customFormat="1" ht="15">
      <c r="A451" s="143" t="s">
        <v>569</v>
      </c>
      <c r="B451" s="144">
        <v>135.7</v>
      </c>
      <c r="C451"/>
    </row>
    <row r="452" spans="1:3" s="141" customFormat="1" ht="15">
      <c r="A452" s="143" t="s">
        <v>570</v>
      </c>
      <c r="B452" s="144">
        <v>132.1</v>
      </c>
      <c r="C452"/>
    </row>
    <row r="453" spans="1:3" s="141" customFormat="1" ht="15">
      <c r="A453" s="143" t="s">
        <v>571</v>
      </c>
      <c r="B453" s="144">
        <v>131.7</v>
      </c>
      <c r="C453"/>
    </row>
    <row r="454" spans="1:3" s="141" customFormat="1" ht="15">
      <c r="A454" s="143" t="s">
        <v>572</v>
      </c>
      <c r="B454" s="144">
        <v>128.6</v>
      </c>
      <c r="C454"/>
    </row>
    <row r="455" spans="1:3" s="141" customFormat="1" ht="15">
      <c r="A455" s="143" t="s">
        <v>573</v>
      </c>
      <c r="B455" s="144">
        <v>142.2</v>
      </c>
      <c r="C455"/>
    </row>
    <row r="456" spans="1:3" s="141" customFormat="1" ht="15">
      <c r="A456" s="143" t="s">
        <v>574</v>
      </c>
      <c r="B456" s="144">
        <v>4.2</v>
      </c>
      <c r="C456"/>
    </row>
    <row r="457" spans="1:3" s="141" customFormat="1" ht="15">
      <c r="A457" s="143" t="s">
        <v>575</v>
      </c>
      <c r="B457" s="144">
        <v>4.7</v>
      </c>
      <c r="C457"/>
    </row>
    <row r="458" spans="1:3" s="141" customFormat="1" ht="15">
      <c r="A458" s="143" t="s">
        <v>576</v>
      </c>
      <c r="B458" s="144">
        <v>8</v>
      </c>
      <c r="C458"/>
    </row>
    <row r="459" spans="1:3" s="141" customFormat="1" ht="15">
      <c r="A459" s="143" t="s">
        <v>577</v>
      </c>
      <c r="B459" s="144">
        <v>4.5</v>
      </c>
      <c r="C459"/>
    </row>
    <row r="460" spans="1:3" s="141" customFormat="1" ht="15">
      <c r="A460" s="143" t="s">
        <v>578</v>
      </c>
      <c r="B460" s="144">
        <v>5.6</v>
      </c>
      <c r="C460"/>
    </row>
    <row r="461" spans="1:3" s="141" customFormat="1" ht="15">
      <c r="A461" s="143" t="s">
        <v>579</v>
      </c>
      <c r="B461" s="144">
        <v>9.3</v>
      </c>
      <c r="C461"/>
    </row>
    <row r="462" spans="1:3" s="141" customFormat="1" ht="15">
      <c r="A462" s="143" t="s">
        <v>580</v>
      </c>
      <c r="B462" s="144">
        <v>8.8</v>
      </c>
      <c r="C462"/>
    </row>
    <row r="463" spans="1:3" s="141" customFormat="1" ht="15">
      <c r="A463" s="143" t="s">
        <v>581</v>
      </c>
      <c r="B463" s="144">
        <v>4.3</v>
      </c>
      <c r="C463"/>
    </row>
    <row r="464" spans="1:3" s="141" customFormat="1" ht="15">
      <c r="A464" s="143" t="s">
        <v>582</v>
      </c>
      <c r="B464" s="144">
        <v>50.2</v>
      </c>
      <c r="C464"/>
    </row>
    <row r="465" spans="1:3" s="141" customFormat="1" ht="15">
      <c r="A465" s="143" t="s">
        <v>583</v>
      </c>
      <c r="B465" s="144">
        <v>47.2</v>
      </c>
      <c r="C465"/>
    </row>
    <row r="466" spans="1:3" s="141" customFormat="1" ht="15">
      <c r="A466" s="143" t="s">
        <v>584</v>
      </c>
      <c r="B466" s="144">
        <v>7.5</v>
      </c>
      <c r="C466"/>
    </row>
    <row r="467" spans="1:3" s="141" customFormat="1" ht="15">
      <c r="A467" s="143" t="s">
        <v>585</v>
      </c>
      <c r="B467" s="144">
        <v>50.8</v>
      </c>
      <c r="C467"/>
    </row>
    <row r="468" spans="1:3" s="141" customFormat="1" ht="15">
      <c r="A468" s="143" t="s">
        <v>586</v>
      </c>
      <c r="B468" s="144">
        <v>10.7</v>
      </c>
      <c r="C468"/>
    </row>
    <row r="469" spans="1:3" s="141" customFormat="1" ht="15">
      <c r="A469" s="143" t="s">
        <v>587</v>
      </c>
      <c r="B469" s="144">
        <v>9.3</v>
      </c>
      <c r="C469"/>
    </row>
    <row r="470" spans="1:3" s="141" customFormat="1" ht="15">
      <c r="A470" s="143" t="s">
        <v>588</v>
      </c>
      <c r="B470" s="144">
        <v>8.7</v>
      </c>
      <c r="C470"/>
    </row>
    <row r="471" spans="1:3" s="141" customFormat="1" ht="15">
      <c r="A471" s="143" t="s">
        <v>589</v>
      </c>
      <c r="B471" s="144">
        <v>12.2</v>
      </c>
      <c r="C471"/>
    </row>
    <row r="472" spans="1:3" s="141" customFormat="1" ht="15">
      <c r="A472" s="143" t="s">
        <v>590</v>
      </c>
      <c r="B472" s="144">
        <v>91.5</v>
      </c>
      <c r="C472"/>
    </row>
    <row r="473" spans="1:3" s="141" customFormat="1" ht="15">
      <c r="A473" s="143" t="s">
        <v>591</v>
      </c>
      <c r="B473" s="144">
        <v>100.8</v>
      </c>
      <c r="C473"/>
    </row>
    <row r="474" spans="1:3" s="141" customFormat="1" ht="15">
      <c r="A474" s="143" t="s">
        <v>592</v>
      </c>
      <c r="B474" s="144">
        <v>95.1</v>
      </c>
      <c r="C474"/>
    </row>
    <row r="475" spans="1:3" s="141" customFormat="1" ht="15">
      <c r="A475" s="143" t="s">
        <v>593</v>
      </c>
      <c r="B475" s="144">
        <v>108.7</v>
      </c>
      <c r="C475"/>
    </row>
    <row r="476" spans="1:3" s="141" customFormat="1" ht="15">
      <c r="A476" s="143" t="s">
        <v>594</v>
      </c>
      <c r="B476" s="144">
        <v>101.7</v>
      </c>
      <c r="C476"/>
    </row>
    <row r="477" spans="1:3" s="141" customFormat="1" ht="15">
      <c r="A477" s="143" t="s">
        <v>595</v>
      </c>
      <c r="B477" s="144">
        <v>100.5</v>
      </c>
      <c r="C477"/>
    </row>
    <row r="478" spans="1:3" s="141" customFormat="1" ht="15">
      <c r="A478" s="143" t="s">
        <v>596</v>
      </c>
      <c r="B478" s="144">
        <v>97.3</v>
      </c>
      <c r="C478"/>
    </row>
    <row r="479" spans="1:3" s="141" customFormat="1" ht="15">
      <c r="A479" s="143" t="s">
        <v>597</v>
      </c>
      <c r="B479" s="144">
        <v>12.5</v>
      </c>
      <c r="C479"/>
    </row>
    <row r="480" spans="1:3" s="141" customFormat="1" ht="15">
      <c r="A480" s="143" t="s">
        <v>598</v>
      </c>
      <c r="B480" s="144">
        <v>84</v>
      </c>
      <c r="C480"/>
    </row>
    <row r="481" spans="1:3" s="141" customFormat="1" ht="15">
      <c r="A481" s="143" t="s">
        <v>599</v>
      </c>
      <c r="B481" s="144">
        <v>93.7</v>
      </c>
      <c r="C481"/>
    </row>
    <row r="482" spans="1:3" s="141" customFormat="1" ht="15">
      <c r="A482" s="143" t="s">
        <v>600</v>
      </c>
      <c r="B482" s="144">
        <v>87.9</v>
      </c>
      <c r="C482"/>
    </row>
    <row r="483" spans="1:3" s="141" customFormat="1" ht="15">
      <c r="A483" s="143" t="s">
        <v>601</v>
      </c>
      <c r="B483" s="144">
        <v>101.9</v>
      </c>
      <c r="C483"/>
    </row>
    <row r="484" spans="1:3" s="141" customFormat="1" ht="15">
      <c r="A484" s="143" t="s">
        <v>602</v>
      </c>
      <c r="B484" s="144">
        <v>95.4</v>
      </c>
      <c r="C484"/>
    </row>
    <row r="485" spans="1:3" s="141" customFormat="1" ht="15">
      <c r="A485" s="143" t="s">
        <v>603</v>
      </c>
      <c r="B485" s="144">
        <v>94.3</v>
      </c>
      <c r="C485"/>
    </row>
    <row r="486" spans="1:3" s="141" customFormat="1" ht="15">
      <c r="A486" s="143" t="s">
        <v>604</v>
      </c>
      <c r="B486" s="144">
        <v>91.7</v>
      </c>
      <c r="C486"/>
    </row>
    <row r="487" spans="1:3" s="141" customFormat="1" ht="15">
      <c r="A487" s="143" t="s">
        <v>605</v>
      </c>
      <c r="B487" s="144">
        <v>13.2</v>
      </c>
      <c r="C487"/>
    </row>
    <row r="488" spans="1:3" s="141" customFormat="1" ht="15">
      <c r="A488" s="143" t="s">
        <v>606</v>
      </c>
      <c r="B488" s="144">
        <v>25.5</v>
      </c>
      <c r="C488"/>
    </row>
    <row r="489" spans="1:3" s="141" customFormat="1" ht="15">
      <c r="A489" s="143" t="s">
        <v>607</v>
      </c>
      <c r="B489" s="144">
        <v>120.8</v>
      </c>
      <c r="C489"/>
    </row>
    <row r="490" spans="1:3" s="141" customFormat="1" ht="15">
      <c r="A490" s="143" t="s">
        <v>608</v>
      </c>
      <c r="B490" s="144">
        <v>112.5</v>
      </c>
      <c r="C490"/>
    </row>
    <row r="491" spans="1:3" s="141" customFormat="1" ht="15">
      <c r="A491" s="143" t="s">
        <v>609</v>
      </c>
      <c r="B491" s="144">
        <v>106.8</v>
      </c>
      <c r="C491"/>
    </row>
    <row r="492" spans="1:3" s="141" customFormat="1" ht="15">
      <c r="A492" s="143" t="s">
        <v>610</v>
      </c>
      <c r="B492" s="144">
        <v>73</v>
      </c>
      <c r="C492"/>
    </row>
    <row r="493" spans="1:3" s="141" customFormat="1" ht="15">
      <c r="A493" s="143" t="s">
        <v>611</v>
      </c>
      <c r="B493" s="144">
        <v>83</v>
      </c>
      <c r="C493"/>
    </row>
    <row r="494" spans="1:3" s="141" customFormat="1" ht="15">
      <c r="A494" s="143" t="s">
        <v>612</v>
      </c>
      <c r="B494" s="144">
        <v>77.1</v>
      </c>
      <c r="C494"/>
    </row>
    <row r="495" spans="1:3" s="141" customFormat="1" ht="15">
      <c r="A495" s="143" t="s">
        <v>613</v>
      </c>
      <c r="B495" s="144">
        <v>91.5</v>
      </c>
      <c r="C495"/>
    </row>
    <row r="496" spans="1:3" s="141" customFormat="1" ht="15">
      <c r="A496" s="143" t="s">
        <v>614</v>
      </c>
      <c r="B496" s="144">
        <v>85.8</v>
      </c>
      <c r="C496"/>
    </row>
    <row r="497" spans="1:3" s="141" customFormat="1" ht="15">
      <c r="A497" s="143" t="s">
        <v>615</v>
      </c>
      <c r="B497" s="144">
        <v>84.9</v>
      </c>
      <c r="C497"/>
    </row>
    <row r="498" spans="1:3" s="141" customFormat="1" ht="15">
      <c r="A498" s="143" t="s">
        <v>616</v>
      </c>
      <c r="B498" s="144">
        <v>83.1</v>
      </c>
      <c r="C498"/>
    </row>
    <row r="499" spans="1:3" s="141" customFormat="1" ht="15">
      <c r="A499" s="143" t="s">
        <v>617</v>
      </c>
      <c r="B499" s="144">
        <v>14.3</v>
      </c>
      <c r="C499"/>
    </row>
    <row r="500" spans="1:3" s="141" customFormat="1" ht="15">
      <c r="A500" s="143" t="s">
        <v>618</v>
      </c>
      <c r="B500" s="144">
        <v>21.5</v>
      </c>
      <c r="C500"/>
    </row>
    <row r="501" spans="1:3" s="141" customFormat="1" ht="15">
      <c r="A501" s="143" t="s">
        <v>619</v>
      </c>
      <c r="B501" s="144">
        <v>22.4</v>
      </c>
      <c r="C501"/>
    </row>
    <row r="502" spans="1:3" s="141" customFormat="1" ht="15">
      <c r="A502" s="143" t="s">
        <v>620</v>
      </c>
      <c r="B502" s="144">
        <v>32.8</v>
      </c>
      <c r="C502"/>
    </row>
    <row r="503" spans="1:3" s="141" customFormat="1" ht="15">
      <c r="A503" s="143" t="s">
        <v>621</v>
      </c>
      <c r="B503" s="144">
        <v>57.2</v>
      </c>
      <c r="C503"/>
    </row>
    <row r="504" spans="1:3" s="141" customFormat="1" ht="15">
      <c r="A504" s="143" t="s">
        <v>622</v>
      </c>
      <c r="B504" s="144">
        <v>123</v>
      </c>
      <c r="C504"/>
    </row>
    <row r="505" spans="1:3" s="141" customFormat="1" ht="15">
      <c r="A505" s="143" t="s">
        <v>623</v>
      </c>
      <c r="B505" s="144">
        <v>108</v>
      </c>
      <c r="C505"/>
    </row>
    <row r="506" spans="1:3" s="141" customFormat="1" ht="15">
      <c r="A506" s="143" t="s">
        <v>624</v>
      </c>
      <c r="B506" s="144">
        <v>100</v>
      </c>
      <c r="C506"/>
    </row>
    <row r="507" spans="1:3" s="141" customFormat="1" ht="15">
      <c r="A507" s="143" t="s">
        <v>625</v>
      </c>
      <c r="B507" s="144">
        <v>94.3</v>
      </c>
      <c r="C507"/>
    </row>
    <row r="508" spans="1:3" s="141" customFormat="1" ht="15">
      <c r="A508" s="143" t="s">
        <v>626</v>
      </c>
      <c r="B508" s="144">
        <v>62.3</v>
      </c>
      <c r="C508"/>
    </row>
    <row r="509" spans="1:3" s="141" customFormat="1" ht="15">
      <c r="A509" s="143" t="s">
        <v>627</v>
      </c>
      <c r="B509" s="144">
        <v>81.6</v>
      </c>
      <c r="C509"/>
    </row>
    <row r="510" spans="1:3" s="141" customFormat="1" ht="15">
      <c r="A510" s="143" t="s">
        <v>628</v>
      </c>
      <c r="B510" s="144">
        <v>77.1</v>
      </c>
      <c r="C510"/>
    </row>
    <row r="511" spans="1:3" s="141" customFormat="1" ht="15">
      <c r="A511" s="143" t="s">
        <v>629</v>
      </c>
      <c r="B511" s="144">
        <v>76.5</v>
      </c>
      <c r="C511"/>
    </row>
    <row r="512" spans="1:3" s="141" customFormat="1" ht="15">
      <c r="A512" s="143" t="s">
        <v>630</v>
      </c>
      <c r="B512" s="144">
        <v>75.8</v>
      </c>
      <c r="C512"/>
    </row>
    <row r="513" spans="1:3" s="141" customFormat="1" ht="15">
      <c r="A513" s="143" t="s">
        <v>631</v>
      </c>
      <c r="B513" s="144">
        <v>11.3</v>
      </c>
      <c r="C513"/>
    </row>
    <row r="514" spans="1:3" s="141" customFormat="1" ht="15">
      <c r="A514" s="143" t="s">
        <v>632</v>
      </c>
      <c r="B514" s="144">
        <v>11</v>
      </c>
      <c r="C514"/>
    </row>
    <row r="515" spans="1:3" s="141" customFormat="1" ht="15">
      <c r="A515" s="143" t="s">
        <v>633</v>
      </c>
      <c r="B515" s="144">
        <v>102.9</v>
      </c>
      <c r="C515"/>
    </row>
    <row r="516" spans="1:3" s="141" customFormat="1" ht="15">
      <c r="A516" s="143" t="s">
        <v>634</v>
      </c>
      <c r="B516" s="144">
        <v>96.2</v>
      </c>
      <c r="C516"/>
    </row>
    <row r="517" spans="1:3" s="141" customFormat="1" ht="15">
      <c r="A517" s="143" t="s">
        <v>635</v>
      </c>
      <c r="B517" s="144">
        <v>90.9</v>
      </c>
      <c r="C517"/>
    </row>
    <row r="518" spans="1:3" s="141" customFormat="1" ht="15">
      <c r="A518" s="143" t="s">
        <v>636</v>
      </c>
      <c r="B518" s="144">
        <v>88.9</v>
      </c>
      <c r="C518"/>
    </row>
    <row r="519" spans="1:3" s="141" customFormat="1" ht="15">
      <c r="A519" s="143" t="s">
        <v>637</v>
      </c>
      <c r="B519" s="144">
        <v>63.9</v>
      </c>
      <c r="C519"/>
    </row>
    <row r="520" spans="1:3" s="141" customFormat="1" ht="15">
      <c r="A520" s="143" t="s">
        <v>638</v>
      </c>
      <c r="B520" s="144">
        <v>84.3</v>
      </c>
      <c r="C520"/>
    </row>
    <row r="521" spans="1:3" s="141" customFormat="1" ht="15">
      <c r="A521" s="143" t="s">
        <v>639</v>
      </c>
      <c r="B521" s="144">
        <v>81.7</v>
      </c>
      <c r="C521"/>
    </row>
    <row r="522" spans="1:3" s="141" customFormat="1" ht="15">
      <c r="A522" s="143" t="s">
        <v>640</v>
      </c>
      <c r="B522" s="144">
        <v>81.5</v>
      </c>
      <c r="C522"/>
    </row>
    <row r="523" spans="1:3" s="141" customFormat="1" ht="15">
      <c r="A523" s="143" t="s">
        <v>641</v>
      </c>
      <c r="B523" s="144">
        <v>82.1</v>
      </c>
      <c r="C523"/>
    </row>
    <row r="524" spans="1:3" s="141" customFormat="1" ht="15">
      <c r="A524" s="143" t="s">
        <v>642</v>
      </c>
      <c r="B524" s="144">
        <v>3</v>
      </c>
      <c r="C524"/>
    </row>
    <row r="525" spans="1:3" s="141" customFormat="1" ht="15">
      <c r="A525" s="143" t="s">
        <v>643</v>
      </c>
      <c r="B525" s="144">
        <v>12</v>
      </c>
      <c r="C525"/>
    </row>
    <row r="526" spans="1:3" s="141" customFormat="1" ht="15">
      <c r="A526" s="143" t="s">
        <v>644</v>
      </c>
      <c r="B526" s="144">
        <v>91.9</v>
      </c>
      <c r="C526"/>
    </row>
    <row r="527" spans="1:3" s="141" customFormat="1" ht="15">
      <c r="A527" s="143" t="s">
        <v>645</v>
      </c>
      <c r="B527" s="144">
        <v>85.4</v>
      </c>
      <c r="C527"/>
    </row>
    <row r="528" spans="1:3" s="141" customFormat="1" ht="15">
      <c r="A528" s="143" t="s">
        <v>646</v>
      </c>
      <c r="B528" s="144">
        <v>80.1</v>
      </c>
      <c r="C528"/>
    </row>
    <row r="529" spans="1:3" s="141" customFormat="1" ht="15">
      <c r="A529" s="143" t="s">
        <v>647</v>
      </c>
      <c r="B529" s="144">
        <v>80</v>
      </c>
      <c r="C529"/>
    </row>
    <row r="530" spans="1:3" s="141" customFormat="1" ht="15">
      <c r="A530" s="143" t="s">
        <v>648</v>
      </c>
      <c r="B530" s="144">
        <v>55.5</v>
      </c>
      <c r="C530"/>
    </row>
    <row r="531" spans="1:3" s="141" customFormat="1" ht="15">
      <c r="A531" s="143" t="s">
        <v>649</v>
      </c>
      <c r="B531" s="144">
        <v>76.1</v>
      </c>
      <c r="C531"/>
    </row>
    <row r="532" spans="1:3" s="141" customFormat="1" ht="15">
      <c r="A532" s="143" t="s">
        <v>650</v>
      </c>
      <c r="B532" s="144">
        <v>74.7</v>
      </c>
      <c r="C532"/>
    </row>
    <row r="533" spans="1:3" s="141" customFormat="1" ht="15">
      <c r="A533" s="143" t="s">
        <v>651</v>
      </c>
      <c r="B533" s="144">
        <v>74.7</v>
      </c>
      <c r="C533"/>
    </row>
    <row r="534" spans="1:3" s="141" customFormat="1" ht="15">
      <c r="A534" s="143" t="s">
        <v>652</v>
      </c>
      <c r="B534" s="144">
        <v>76.4</v>
      </c>
      <c r="C534"/>
    </row>
    <row r="535" spans="1:3" s="141" customFormat="1" ht="15">
      <c r="A535" s="143" t="s">
        <v>653</v>
      </c>
      <c r="B535" s="144">
        <v>13.3</v>
      </c>
      <c r="C535"/>
    </row>
    <row r="536" spans="1:3" s="141" customFormat="1" ht="15">
      <c r="A536" s="143" t="s">
        <v>654</v>
      </c>
      <c r="B536" s="144">
        <v>7.4</v>
      </c>
      <c r="C536"/>
    </row>
    <row r="537" spans="1:3" s="141" customFormat="1" ht="15">
      <c r="A537" s="143" t="s">
        <v>655</v>
      </c>
      <c r="B537" s="144">
        <v>8.6</v>
      </c>
      <c r="C537"/>
    </row>
    <row r="538" spans="1:3" s="141" customFormat="1" ht="15">
      <c r="A538" s="143" t="s">
        <v>656</v>
      </c>
      <c r="B538" s="144">
        <v>87.9</v>
      </c>
      <c r="C538"/>
    </row>
    <row r="539" spans="1:3" s="141" customFormat="1" ht="15">
      <c r="A539" s="143" t="s">
        <v>657</v>
      </c>
      <c r="B539" s="144">
        <v>103</v>
      </c>
      <c r="C539"/>
    </row>
    <row r="540" spans="1:3" s="141" customFormat="1" ht="15">
      <c r="A540" s="143" t="s">
        <v>658</v>
      </c>
      <c r="B540" s="144">
        <v>98.8</v>
      </c>
      <c r="C540"/>
    </row>
    <row r="541" spans="1:3" s="141" customFormat="1" ht="15">
      <c r="A541" s="143" t="s">
        <v>659</v>
      </c>
      <c r="B541" s="144">
        <v>97.6</v>
      </c>
      <c r="C541"/>
    </row>
    <row r="542" spans="1:3" s="141" customFormat="1" ht="15">
      <c r="A542" s="143" t="s">
        <v>660</v>
      </c>
      <c r="B542" s="144">
        <v>101</v>
      </c>
      <c r="C542"/>
    </row>
    <row r="543" spans="1:3" s="141" customFormat="1" ht="15">
      <c r="A543" s="143" t="s">
        <v>661</v>
      </c>
      <c r="B543" s="144">
        <v>143</v>
      </c>
      <c r="C543" s="142">
        <v>41883</v>
      </c>
    </row>
    <row r="544" spans="1:3" s="141" customFormat="1" ht="15">
      <c r="A544" s="143" t="s">
        <v>662</v>
      </c>
      <c r="B544" s="144">
        <v>93</v>
      </c>
      <c r="C544"/>
    </row>
    <row r="545" spans="1:3" s="141" customFormat="1" ht="15">
      <c r="A545" s="143" t="s">
        <v>663</v>
      </c>
      <c r="B545" s="144">
        <v>116.8</v>
      </c>
      <c r="C545"/>
    </row>
    <row r="546" spans="1:3" s="141" customFormat="1" ht="15">
      <c r="A546" s="143" t="s">
        <v>664</v>
      </c>
      <c r="B546" s="144">
        <v>93.5</v>
      </c>
      <c r="C546"/>
    </row>
    <row r="547" spans="1:3" s="141" customFormat="1" ht="15">
      <c r="A547" s="143" t="s">
        <v>665</v>
      </c>
      <c r="B547" s="144">
        <v>80.7</v>
      </c>
      <c r="C547"/>
    </row>
    <row r="548" spans="1:3" s="141" customFormat="1" ht="15">
      <c r="A548" s="143" t="s">
        <v>666</v>
      </c>
      <c r="B548" s="144">
        <v>74.9</v>
      </c>
      <c r="C548"/>
    </row>
    <row r="549" spans="1:3" s="141" customFormat="1" ht="15">
      <c r="A549" s="143" t="s">
        <v>667</v>
      </c>
      <c r="B549" s="144">
        <v>69.8</v>
      </c>
      <c r="C549"/>
    </row>
    <row r="550" spans="1:3" s="141" customFormat="1" ht="15">
      <c r="A550" s="143" t="s">
        <v>668</v>
      </c>
      <c r="B550" s="144">
        <v>73.2</v>
      </c>
      <c r="C550"/>
    </row>
    <row r="551" spans="1:3" s="141" customFormat="1" ht="15">
      <c r="A551" s="143" t="s">
        <v>669</v>
      </c>
      <c r="B551" s="144">
        <v>49.9</v>
      </c>
      <c r="C551"/>
    </row>
    <row r="552" spans="1:3" s="141" customFormat="1" ht="15">
      <c r="A552" s="143" t="s">
        <v>670</v>
      </c>
      <c r="B552" s="144">
        <v>60.3</v>
      </c>
      <c r="C552"/>
    </row>
    <row r="553" spans="1:3" s="141" customFormat="1" ht="15">
      <c r="A553" s="143" t="s">
        <v>671</v>
      </c>
      <c r="B553" s="144">
        <v>54.9</v>
      </c>
      <c r="C553"/>
    </row>
    <row r="554" spans="1:3" s="141" customFormat="1" ht="15">
      <c r="A554" s="143" t="s">
        <v>672</v>
      </c>
      <c r="B554" s="144">
        <v>70.3</v>
      </c>
      <c r="C554"/>
    </row>
    <row r="555" spans="1:3" s="141" customFormat="1" ht="15">
      <c r="A555" s="143" t="s">
        <v>673</v>
      </c>
      <c r="B555" s="144">
        <v>70.7</v>
      </c>
      <c r="C555"/>
    </row>
    <row r="556" spans="1:3" s="141" customFormat="1" ht="15">
      <c r="A556" s="143" t="s">
        <v>674</v>
      </c>
      <c r="B556" s="144">
        <v>71.1</v>
      </c>
      <c r="C556"/>
    </row>
    <row r="557" spans="1:3" s="141" customFormat="1" ht="15">
      <c r="A557" s="143" t="s">
        <v>675</v>
      </c>
      <c r="B557" s="144">
        <v>74</v>
      </c>
      <c r="C557"/>
    </row>
    <row r="558" spans="1:3" s="141" customFormat="1" ht="15">
      <c r="A558" s="143" t="s">
        <v>676</v>
      </c>
      <c r="B558" s="144">
        <v>13.6</v>
      </c>
      <c r="C558"/>
    </row>
    <row r="559" spans="1:3" s="141" customFormat="1" ht="15">
      <c r="A559" s="143" t="s">
        <v>677</v>
      </c>
      <c r="B559" s="144">
        <v>24.8</v>
      </c>
      <c r="C559"/>
    </row>
    <row r="560" spans="1:3" s="141" customFormat="1" ht="15">
      <c r="A560" s="143" t="s">
        <v>678</v>
      </c>
      <c r="B560" s="144">
        <v>120.5</v>
      </c>
      <c r="C560"/>
    </row>
    <row r="561" spans="1:3" s="141" customFormat="1" ht="15">
      <c r="A561" s="143" t="s">
        <v>679</v>
      </c>
      <c r="B561" s="144">
        <v>113.3</v>
      </c>
      <c r="C561"/>
    </row>
    <row r="562" spans="1:3" s="141" customFormat="1" ht="15">
      <c r="A562" s="143" t="s">
        <v>680</v>
      </c>
      <c r="B562" s="144">
        <v>112</v>
      </c>
      <c r="C562"/>
    </row>
    <row r="563" spans="1:3" s="141" customFormat="1" ht="15">
      <c r="A563" s="143" t="s">
        <v>681</v>
      </c>
      <c r="B563" s="144">
        <v>108.7</v>
      </c>
      <c r="C563"/>
    </row>
    <row r="564" spans="1:3" s="141" customFormat="1" ht="15">
      <c r="A564" s="143" t="s">
        <v>682</v>
      </c>
      <c r="B564" s="144">
        <v>11.8</v>
      </c>
      <c r="C564"/>
    </row>
    <row r="565" spans="1:3" s="141" customFormat="1" ht="15">
      <c r="A565" s="143" t="s">
        <v>683</v>
      </c>
      <c r="B565" s="144">
        <v>22.8</v>
      </c>
      <c r="C565"/>
    </row>
    <row r="566" spans="1:3" s="141" customFormat="1" ht="15">
      <c r="A566" s="143" t="s">
        <v>684</v>
      </c>
      <c r="B566" s="144">
        <v>12.8</v>
      </c>
      <c r="C566"/>
    </row>
    <row r="567" spans="1:3" s="141" customFormat="1" ht="15">
      <c r="A567" s="143" t="s">
        <v>685</v>
      </c>
      <c r="B567" s="144">
        <v>83.5</v>
      </c>
      <c r="C567"/>
    </row>
    <row r="568" spans="1:3" s="141" customFormat="1" ht="15">
      <c r="A568" s="143" t="s">
        <v>686</v>
      </c>
      <c r="B568" s="144">
        <v>94.7</v>
      </c>
      <c r="C568"/>
    </row>
    <row r="569" spans="1:3" s="141" customFormat="1" ht="15">
      <c r="A569" s="143" t="s">
        <v>687</v>
      </c>
      <c r="B569" s="144">
        <v>100.1</v>
      </c>
      <c r="C569"/>
    </row>
    <row r="570" spans="1:3" s="141" customFormat="1" ht="15">
      <c r="A570" s="143" t="s">
        <v>688</v>
      </c>
      <c r="B570" s="144">
        <v>108.4</v>
      </c>
      <c r="C570"/>
    </row>
    <row r="571" spans="1:3" s="141" customFormat="1" ht="15">
      <c r="A571" s="143" t="s">
        <v>689</v>
      </c>
      <c r="B571" s="144">
        <v>10.8</v>
      </c>
      <c r="C571"/>
    </row>
    <row r="572" spans="1:3" s="141" customFormat="1" ht="15">
      <c r="A572" s="143" t="s">
        <v>690</v>
      </c>
      <c r="B572" s="144">
        <v>71.7</v>
      </c>
      <c r="C572"/>
    </row>
    <row r="573" spans="1:3" s="141" customFormat="1" ht="15">
      <c r="A573" s="143" t="s">
        <v>691</v>
      </c>
      <c r="B573" s="144">
        <v>13.4</v>
      </c>
      <c r="C573"/>
    </row>
    <row r="574" spans="1:3" s="141" customFormat="1" ht="15">
      <c r="A574" s="143" t="s">
        <v>692</v>
      </c>
      <c r="B574" s="144">
        <v>64</v>
      </c>
      <c r="C574"/>
    </row>
    <row r="575" spans="1:3" s="141" customFormat="1" ht="15">
      <c r="A575" s="143" t="s">
        <v>693</v>
      </c>
      <c r="B575" s="144">
        <v>73.9</v>
      </c>
      <c r="C575"/>
    </row>
    <row r="576" spans="1:3" s="141" customFormat="1" ht="15">
      <c r="A576" s="143" t="s">
        <v>694</v>
      </c>
      <c r="B576" s="144">
        <v>78.4</v>
      </c>
      <c r="C576"/>
    </row>
    <row r="577" spans="1:3" s="141" customFormat="1" ht="15">
      <c r="A577" s="143" t="s">
        <v>695</v>
      </c>
      <c r="B577" s="144">
        <v>86.1</v>
      </c>
      <c r="C577"/>
    </row>
    <row r="578" spans="1:3" s="141" customFormat="1" ht="15">
      <c r="A578" s="143" t="s">
        <v>696</v>
      </c>
      <c r="B578" s="144">
        <v>95.8</v>
      </c>
      <c r="C578"/>
    </row>
    <row r="579" spans="1:3" s="141" customFormat="1" ht="15">
      <c r="A579" s="143" t="s">
        <v>697</v>
      </c>
      <c r="B579" s="144">
        <v>12</v>
      </c>
      <c r="C579"/>
    </row>
    <row r="580" spans="1:3" s="141" customFormat="1" ht="15">
      <c r="A580" s="143" t="s">
        <v>698</v>
      </c>
      <c r="B580" s="144">
        <v>39.8</v>
      </c>
      <c r="C580"/>
    </row>
    <row r="581" spans="1:3" s="141" customFormat="1" ht="15">
      <c r="A581" s="143" t="s">
        <v>699</v>
      </c>
      <c r="B581" s="144">
        <v>50.9</v>
      </c>
      <c r="C581"/>
    </row>
    <row r="582" spans="1:3" s="141" customFormat="1" ht="15">
      <c r="A582" s="143" t="s">
        <v>700</v>
      </c>
      <c r="B582" s="144">
        <v>54.1</v>
      </c>
      <c r="C582"/>
    </row>
    <row r="583" spans="1:3" s="141" customFormat="1" ht="15">
      <c r="A583" s="143" t="s">
        <v>701</v>
      </c>
      <c r="B583" s="144">
        <v>62.4</v>
      </c>
      <c r="C583"/>
    </row>
    <row r="584" spans="1:3" s="141" customFormat="1" ht="15">
      <c r="A584" s="143" t="s">
        <v>702</v>
      </c>
      <c r="B584" s="144">
        <v>66.2</v>
      </c>
      <c r="C584"/>
    </row>
    <row r="585" spans="1:3" s="141" customFormat="1" ht="15">
      <c r="A585" s="143" t="s">
        <v>703</v>
      </c>
      <c r="B585" s="144">
        <v>70.3</v>
      </c>
      <c r="C585"/>
    </row>
    <row r="586" spans="1:3" s="141" customFormat="1" ht="15">
      <c r="A586" s="143" t="s">
        <v>704</v>
      </c>
      <c r="B586" s="144">
        <v>73.5</v>
      </c>
      <c r="C586"/>
    </row>
    <row r="587" spans="1:3" s="141" customFormat="1" ht="15">
      <c r="A587" s="143" t="s">
        <v>705</v>
      </c>
      <c r="B587" s="144">
        <v>82.6</v>
      </c>
      <c r="C587"/>
    </row>
    <row r="588" spans="1:3" s="141" customFormat="1" ht="15">
      <c r="A588" s="143" t="s">
        <v>706</v>
      </c>
      <c r="B588" s="144">
        <v>9</v>
      </c>
      <c r="C588"/>
    </row>
    <row r="589" spans="1:3" s="141" customFormat="1" ht="15">
      <c r="A589" s="143" t="s">
        <v>707</v>
      </c>
      <c r="B589" s="144">
        <v>21.9</v>
      </c>
      <c r="C589"/>
    </row>
    <row r="590" spans="1:3" s="141" customFormat="1" ht="15">
      <c r="A590" s="143" t="s">
        <v>708</v>
      </c>
      <c r="B590" s="144">
        <v>29.2</v>
      </c>
      <c r="C590"/>
    </row>
    <row r="591" spans="1:3" s="141" customFormat="1" ht="15">
      <c r="A591" s="143" t="s">
        <v>709</v>
      </c>
      <c r="B591" s="144">
        <v>41.2</v>
      </c>
      <c r="C591"/>
    </row>
    <row r="592" spans="1:3" s="141" customFormat="1" ht="15">
      <c r="A592" s="143" t="s">
        <v>710</v>
      </c>
      <c r="B592" s="144">
        <v>52.8</v>
      </c>
      <c r="C592"/>
    </row>
    <row r="593" spans="1:3" s="141" customFormat="1" ht="15">
      <c r="A593" s="143" t="s">
        <v>711</v>
      </c>
      <c r="B593" s="144">
        <v>58.5</v>
      </c>
      <c r="C593"/>
    </row>
    <row r="594" spans="1:3" s="141" customFormat="1" ht="15">
      <c r="A594" s="143" t="s">
        <v>712</v>
      </c>
      <c r="B594" s="144">
        <v>60.3</v>
      </c>
      <c r="C594"/>
    </row>
    <row r="595" spans="1:3" s="141" customFormat="1" ht="15">
      <c r="A595" s="143" t="s">
        <v>713</v>
      </c>
      <c r="B595" s="144">
        <v>61.7</v>
      </c>
      <c r="C595"/>
    </row>
    <row r="596" spans="1:3" s="141" customFormat="1" ht="15">
      <c r="A596" s="143" t="s">
        <v>714</v>
      </c>
      <c r="B596" s="144">
        <v>66.3</v>
      </c>
      <c r="C596"/>
    </row>
    <row r="597" spans="1:3" s="141" customFormat="1" ht="15">
      <c r="A597" s="143" t="s">
        <v>715</v>
      </c>
      <c r="B597" s="144">
        <v>74.4</v>
      </c>
      <c r="C597"/>
    </row>
    <row r="598" spans="1:3" s="141" customFormat="1" ht="15">
      <c r="A598" s="143" t="s">
        <v>716</v>
      </c>
      <c r="B598" s="144">
        <v>55.3</v>
      </c>
      <c r="C598"/>
    </row>
    <row r="599" spans="1:3" s="141" customFormat="1" ht="15">
      <c r="A599" s="143" t="s">
        <v>717</v>
      </c>
      <c r="B599" s="144">
        <v>14.7</v>
      </c>
      <c r="C599"/>
    </row>
    <row r="600" spans="1:3" s="141" customFormat="1" ht="15">
      <c r="A600" s="143" t="s">
        <v>718</v>
      </c>
      <c r="B600" s="144">
        <v>26.7</v>
      </c>
      <c r="C600"/>
    </row>
    <row r="601" spans="1:3" s="141" customFormat="1" ht="15">
      <c r="A601" s="143" t="s">
        <v>719</v>
      </c>
      <c r="B601" s="144">
        <v>58</v>
      </c>
      <c r="C601"/>
    </row>
    <row r="602" spans="1:3" s="141" customFormat="1" ht="15">
      <c r="A602" s="143" t="s">
        <v>720</v>
      </c>
      <c r="B602" s="144">
        <v>61.8</v>
      </c>
      <c r="C602"/>
    </row>
    <row r="603" spans="1:3" s="141" customFormat="1" ht="15">
      <c r="A603" s="143" t="s">
        <v>721</v>
      </c>
      <c r="B603" s="144">
        <v>62.5</v>
      </c>
      <c r="C603"/>
    </row>
    <row r="604" spans="1:3" s="141" customFormat="1" ht="15">
      <c r="A604" s="143" t="s">
        <v>722</v>
      </c>
      <c r="B604" s="144">
        <v>66.8</v>
      </c>
      <c r="C604"/>
    </row>
    <row r="605" spans="1:3" s="141" customFormat="1" ht="15">
      <c r="A605" s="143" t="s">
        <v>723</v>
      </c>
      <c r="B605" s="144">
        <v>61.5</v>
      </c>
      <c r="C605"/>
    </row>
    <row r="606" spans="1:3" s="141" customFormat="1" ht="15">
      <c r="A606" s="143" t="s">
        <v>724</v>
      </c>
      <c r="B606" s="144">
        <v>17.7</v>
      </c>
      <c r="C606"/>
    </row>
    <row r="607" spans="1:3" s="141" customFormat="1" ht="15">
      <c r="A607" s="143" t="s">
        <v>725</v>
      </c>
      <c r="B607" s="144">
        <v>30.4</v>
      </c>
      <c r="C607"/>
    </row>
    <row r="608" spans="1:3" s="141" customFormat="1" ht="15">
      <c r="A608" s="143" t="s">
        <v>726</v>
      </c>
      <c r="B608" s="144">
        <v>58.7</v>
      </c>
      <c r="C608"/>
    </row>
    <row r="609" spans="1:3" s="141" customFormat="1" ht="15">
      <c r="A609" s="143" t="s">
        <v>727</v>
      </c>
      <c r="B609" s="144">
        <v>58.9</v>
      </c>
      <c r="C609"/>
    </row>
    <row r="610" spans="1:3" s="141" customFormat="1" ht="15">
      <c r="A610" s="143" t="s">
        <v>728</v>
      </c>
      <c r="B610" s="144">
        <v>79.6</v>
      </c>
      <c r="C610"/>
    </row>
    <row r="611" spans="1:3" s="141" customFormat="1" ht="15">
      <c r="A611" s="143" t="s">
        <v>729</v>
      </c>
      <c r="B611" s="144">
        <v>61.2</v>
      </c>
      <c r="C611"/>
    </row>
    <row r="612" spans="1:3" s="141" customFormat="1" ht="15">
      <c r="A612" s="143" t="s">
        <v>730</v>
      </c>
      <c r="B612" s="144">
        <v>90.9</v>
      </c>
      <c r="C612"/>
    </row>
    <row r="613" spans="1:3" s="141" customFormat="1" ht="15">
      <c r="A613" s="143" t="s">
        <v>731</v>
      </c>
      <c r="B613" s="144">
        <v>90.2</v>
      </c>
      <c r="C613"/>
    </row>
    <row r="614" spans="1:3" s="141" customFormat="1" ht="15">
      <c r="A614" s="143" t="s">
        <v>732</v>
      </c>
      <c r="B614" s="144">
        <v>94.3</v>
      </c>
      <c r="C614"/>
    </row>
    <row r="615" spans="1:3" s="141" customFormat="1" ht="15">
      <c r="A615" s="143" t="s">
        <v>733</v>
      </c>
      <c r="B615" s="144">
        <v>138</v>
      </c>
      <c r="C615"/>
    </row>
    <row r="616" spans="1:3" s="141" customFormat="1" ht="15">
      <c r="A616" s="143" t="s">
        <v>734</v>
      </c>
      <c r="B616" s="144">
        <v>87</v>
      </c>
      <c r="C616" s="142">
        <v>41883</v>
      </c>
    </row>
    <row r="617" spans="1:3" s="141" customFormat="1" ht="15">
      <c r="A617" s="143" t="s">
        <v>735</v>
      </c>
      <c r="B617" s="144">
        <v>112.9</v>
      </c>
      <c r="C617"/>
    </row>
    <row r="618" spans="1:3" s="141" customFormat="1" ht="15">
      <c r="A618" s="143" t="s">
        <v>736</v>
      </c>
      <c r="B618" s="144">
        <v>108.5</v>
      </c>
      <c r="C618"/>
    </row>
    <row r="619" spans="1:3" s="141" customFormat="1" ht="15">
      <c r="A619" s="143" t="s">
        <v>737</v>
      </c>
      <c r="B619" s="144">
        <v>105.8</v>
      </c>
      <c r="C619"/>
    </row>
    <row r="620" spans="1:3" s="141" customFormat="1" ht="15">
      <c r="A620" s="143" t="s">
        <v>738</v>
      </c>
      <c r="B620" s="144">
        <v>90.1</v>
      </c>
      <c r="C620"/>
    </row>
    <row r="621" spans="1:3" s="141" customFormat="1" ht="15">
      <c r="A621" s="143" t="s">
        <v>739</v>
      </c>
      <c r="B621" s="144">
        <v>78.8</v>
      </c>
      <c r="C621"/>
    </row>
    <row r="622" spans="1:3" s="141" customFormat="1" ht="15">
      <c r="A622" s="143" t="s">
        <v>740</v>
      </c>
      <c r="B622" s="144">
        <v>74.1</v>
      </c>
      <c r="C622"/>
    </row>
    <row r="623" spans="1:3" s="141" customFormat="1" ht="15">
      <c r="A623" s="143" t="s">
        <v>741</v>
      </c>
      <c r="B623" s="144">
        <v>69.5</v>
      </c>
      <c r="C623"/>
    </row>
    <row r="624" spans="1:3" s="141" customFormat="1" ht="15">
      <c r="A624" s="143" t="s">
        <v>742</v>
      </c>
      <c r="B624" s="144">
        <v>76.5</v>
      </c>
      <c r="C624"/>
    </row>
    <row r="625" spans="1:3" s="141" customFormat="1" ht="15">
      <c r="A625" s="143" t="s">
        <v>743</v>
      </c>
      <c r="B625" s="144">
        <v>54.6</v>
      </c>
      <c r="C625"/>
    </row>
    <row r="626" spans="1:3" s="141" customFormat="1" ht="15">
      <c r="A626" s="143" t="s">
        <v>744</v>
      </c>
      <c r="B626" s="144">
        <v>64.6</v>
      </c>
      <c r="C626"/>
    </row>
    <row r="627" spans="1:3" s="141" customFormat="1" ht="15">
      <c r="A627" s="143" t="s">
        <v>745</v>
      </c>
      <c r="B627" s="144">
        <v>59.6</v>
      </c>
      <c r="C627"/>
    </row>
    <row r="628" spans="1:3" s="141" customFormat="1" ht="15">
      <c r="A628" s="143" t="s">
        <v>746</v>
      </c>
      <c r="B628" s="144">
        <v>74.5</v>
      </c>
      <c r="C628"/>
    </row>
    <row r="629" spans="1:3" s="141" customFormat="1" ht="15">
      <c r="A629" s="143" t="s">
        <v>747</v>
      </c>
      <c r="B629" s="144">
        <v>76.1</v>
      </c>
      <c r="C629"/>
    </row>
    <row r="630" spans="1:3" s="141" customFormat="1" ht="15">
      <c r="A630" s="143" t="s">
        <v>748</v>
      </c>
      <c r="B630" s="144">
        <v>76.7</v>
      </c>
      <c r="C630"/>
    </row>
    <row r="631" spans="1:3" s="141" customFormat="1" ht="15">
      <c r="A631" s="143" t="s">
        <v>749</v>
      </c>
      <c r="B631" s="144">
        <v>80.2</v>
      </c>
      <c r="C631"/>
    </row>
    <row r="632" spans="1:3" s="141" customFormat="1" ht="15">
      <c r="A632" s="143" t="s">
        <v>750</v>
      </c>
      <c r="B632" s="144">
        <v>13.1</v>
      </c>
      <c r="C632"/>
    </row>
    <row r="633" spans="1:3" s="141" customFormat="1" ht="15">
      <c r="A633" s="143" t="s">
        <v>751</v>
      </c>
      <c r="B633" s="144">
        <v>44.6</v>
      </c>
      <c r="C633"/>
    </row>
    <row r="634" spans="1:3" s="141" customFormat="1" ht="15">
      <c r="A634" s="143" t="s">
        <v>752</v>
      </c>
      <c r="B634" s="144">
        <v>42.2</v>
      </c>
      <c r="C634"/>
    </row>
    <row r="635" spans="1:3" s="141" customFormat="1" ht="15">
      <c r="A635" s="143" t="s">
        <v>753</v>
      </c>
      <c r="B635" s="144">
        <v>39</v>
      </c>
      <c r="C635"/>
    </row>
    <row r="636" spans="1:3" s="141" customFormat="1" ht="15">
      <c r="A636" s="143" t="s">
        <v>754</v>
      </c>
      <c r="B636" s="144">
        <v>41.5</v>
      </c>
      <c r="C636"/>
    </row>
    <row r="637" spans="1:3" s="141" customFormat="1" ht="15">
      <c r="A637" s="143" t="s">
        <v>755</v>
      </c>
      <c r="B637" s="144">
        <v>45.5</v>
      </c>
      <c r="C637"/>
    </row>
    <row r="638" spans="1:3" s="141" customFormat="1" ht="15">
      <c r="A638" s="143" t="s">
        <v>756</v>
      </c>
      <c r="B638" s="144">
        <v>44.9</v>
      </c>
      <c r="C638"/>
    </row>
    <row r="639" spans="1:3" s="141" customFormat="1" ht="15">
      <c r="A639" s="143" t="s">
        <v>757</v>
      </c>
      <c r="B639" s="144">
        <v>46.2</v>
      </c>
      <c r="C639"/>
    </row>
    <row r="640" spans="1:3" s="141" customFormat="1" ht="15">
      <c r="A640" s="143" t="s">
        <v>758</v>
      </c>
      <c r="B640" s="144">
        <v>77.8</v>
      </c>
      <c r="C640"/>
    </row>
    <row r="641" spans="1:3" s="141" customFormat="1" ht="15">
      <c r="A641" s="143" t="s">
        <v>759</v>
      </c>
      <c r="B641" s="144">
        <v>84</v>
      </c>
      <c r="C641"/>
    </row>
    <row r="642" spans="1:3" s="141" customFormat="1" ht="15">
      <c r="A642" s="143" t="s">
        <v>760</v>
      </c>
      <c r="B642" s="144">
        <v>132</v>
      </c>
      <c r="C642"/>
    </row>
    <row r="643" spans="1:3" s="141" customFormat="1" ht="15">
      <c r="A643" s="143" t="s">
        <v>761</v>
      </c>
      <c r="B643" s="144">
        <v>79</v>
      </c>
      <c r="C643"/>
    </row>
    <row r="644" spans="1:3" s="141" customFormat="1" ht="15">
      <c r="A644" s="143" t="s">
        <v>762</v>
      </c>
      <c r="B644" s="144">
        <v>112</v>
      </c>
      <c r="C644"/>
    </row>
    <row r="645" spans="1:3" s="141" customFormat="1" ht="15">
      <c r="A645" s="143" t="s">
        <v>763</v>
      </c>
      <c r="B645" s="144">
        <v>107.8</v>
      </c>
      <c r="C645"/>
    </row>
    <row r="646" spans="1:3" s="141" customFormat="1" ht="15">
      <c r="A646" s="143" t="s">
        <v>764</v>
      </c>
      <c r="B646" s="144">
        <v>107</v>
      </c>
      <c r="C646"/>
    </row>
    <row r="647" spans="1:3" s="141" customFormat="1" ht="15">
      <c r="A647" s="143" t="s">
        <v>765</v>
      </c>
      <c r="B647" s="144">
        <v>90.1</v>
      </c>
      <c r="C647"/>
    </row>
    <row r="648" spans="1:3" s="141" customFormat="1" ht="15">
      <c r="A648" s="143" t="s">
        <v>766</v>
      </c>
      <c r="B648" s="144">
        <v>106</v>
      </c>
      <c r="C648"/>
    </row>
    <row r="649" spans="1:3" s="141" customFormat="1" ht="15">
      <c r="A649" s="143" t="s">
        <v>767</v>
      </c>
      <c r="B649" s="144">
        <v>83</v>
      </c>
      <c r="C649"/>
    </row>
    <row r="650" spans="1:3" s="141" customFormat="1" ht="15">
      <c r="A650" s="143" t="s">
        <v>768</v>
      </c>
      <c r="B650" s="144">
        <v>80.5</v>
      </c>
      <c r="C650"/>
    </row>
    <row r="651" spans="1:3" s="141" customFormat="1" ht="15">
      <c r="A651" s="143" t="s">
        <v>769</v>
      </c>
      <c r="B651" s="144">
        <v>77</v>
      </c>
      <c r="C651"/>
    </row>
    <row r="652" spans="1:3" s="141" customFormat="1" ht="15">
      <c r="A652" s="143" t="s">
        <v>770</v>
      </c>
      <c r="B652" s="144">
        <v>88.5</v>
      </c>
      <c r="C652"/>
    </row>
    <row r="653" spans="1:3" s="141" customFormat="1" ht="15">
      <c r="A653" s="143" t="s">
        <v>771</v>
      </c>
      <c r="B653" s="144">
        <v>69</v>
      </c>
      <c r="C653"/>
    </row>
    <row r="654" spans="1:3" s="141" customFormat="1" ht="15">
      <c r="A654" s="143" t="s">
        <v>772</v>
      </c>
      <c r="B654" s="144">
        <v>78</v>
      </c>
      <c r="C654"/>
    </row>
    <row r="655" spans="1:3" s="141" customFormat="1" ht="15">
      <c r="A655" s="143" t="s">
        <v>773</v>
      </c>
      <c r="B655" s="144">
        <v>73.5</v>
      </c>
      <c r="C655"/>
    </row>
    <row r="656" spans="1:3" s="141" customFormat="1" ht="15">
      <c r="A656" s="143" t="s">
        <v>774</v>
      </c>
      <c r="B656" s="144">
        <v>87.3</v>
      </c>
      <c r="C656"/>
    </row>
    <row r="657" spans="1:3" s="141" customFormat="1" ht="15">
      <c r="A657" s="143" t="s">
        <v>775</v>
      </c>
      <c r="B657" s="144">
        <v>90.5</v>
      </c>
      <c r="C657"/>
    </row>
    <row r="658" spans="1:3" s="141" customFormat="1" ht="15">
      <c r="A658" s="143" t="s">
        <v>776</v>
      </c>
      <c r="B658" s="144">
        <v>91.3</v>
      </c>
      <c r="C658"/>
    </row>
    <row r="659" spans="1:3" s="141" customFormat="1" ht="15">
      <c r="A659" s="143" t="s">
        <v>777</v>
      </c>
      <c r="B659" s="144">
        <v>95.7</v>
      </c>
      <c r="C659"/>
    </row>
    <row r="660" spans="1:3" s="141" customFormat="1" ht="15">
      <c r="A660" s="143" t="s">
        <v>778</v>
      </c>
      <c r="B660" s="144">
        <v>40.6</v>
      </c>
      <c r="C660"/>
    </row>
    <row r="661" spans="1:3" s="141" customFormat="1" ht="15">
      <c r="A661" s="143" t="s">
        <v>779</v>
      </c>
      <c r="B661" s="144">
        <v>34.2</v>
      </c>
      <c r="C661"/>
    </row>
    <row r="662" spans="1:3" s="141" customFormat="1" ht="15">
      <c r="A662" s="143" t="s">
        <v>780</v>
      </c>
      <c r="B662" s="144">
        <v>28.4</v>
      </c>
      <c r="C662"/>
    </row>
    <row r="663" spans="1:3" s="141" customFormat="1" ht="15">
      <c r="A663" s="143" t="s">
        <v>781</v>
      </c>
      <c r="B663" s="144">
        <v>20.9</v>
      </c>
      <c r="C663"/>
    </row>
    <row r="664" spans="1:3" s="141" customFormat="1" ht="15">
      <c r="A664" s="143" t="s">
        <v>782</v>
      </c>
      <c r="B664" s="144">
        <v>29.1</v>
      </c>
      <c r="C664"/>
    </row>
    <row r="665" spans="1:3" s="141" customFormat="1" ht="15">
      <c r="A665" s="143" t="s">
        <v>783</v>
      </c>
      <c r="B665" s="144">
        <v>33.8</v>
      </c>
      <c r="C665"/>
    </row>
    <row r="666" spans="1:3" s="141" customFormat="1" ht="15">
      <c r="A666" s="143" t="s">
        <v>784</v>
      </c>
      <c r="B666" s="144">
        <v>51.8</v>
      </c>
      <c r="C666"/>
    </row>
    <row r="667" spans="1:3" s="141" customFormat="1" ht="15">
      <c r="A667" s="143" t="s">
        <v>785</v>
      </c>
      <c r="B667" s="144">
        <v>40.5</v>
      </c>
      <c r="C667"/>
    </row>
    <row r="668" spans="1:3" s="141" customFormat="1" ht="15">
      <c r="A668" s="143" t="s">
        <v>786</v>
      </c>
      <c r="B668" s="144">
        <v>38.8</v>
      </c>
      <c r="C668"/>
    </row>
    <row r="669" spans="1:3" s="141" customFormat="1" ht="15">
      <c r="A669" s="143" t="s">
        <v>787</v>
      </c>
      <c r="B669" s="144">
        <v>39</v>
      </c>
      <c r="C669"/>
    </row>
    <row r="670" spans="1:3" s="141" customFormat="1" ht="15">
      <c r="A670" s="143" t="s">
        <v>788</v>
      </c>
      <c r="B670" s="144">
        <v>64.7</v>
      </c>
      <c r="C670"/>
    </row>
    <row r="671" spans="1:3" s="141" customFormat="1" ht="15">
      <c r="A671" s="143" t="s">
        <v>789</v>
      </c>
      <c r="B671" s="144">
        <v>66.6</v>
      </c>
      <c r="C671"/>
    </row>
    <row r="672" spans="1:3" s="141" customFormat="1" ht="15">
      <c r="A672" s="143" t="s">
        <v>790</v>
      </c>
      <c r="B672" s="144">
        <v>74.2</v>
      </c>
      <c r="C672"/>
    </row>
    <row r="673" spans="1:3" s="141" customFormat="1" ht="15">
      <c r="A673" s="143" t="s">
        <v>791</v>
      </c>
      <c r="B673" s="144">
        <v>124</v>
      </c>
      <c r="C673"/>
    </row>
    <row r="674" spans="1:3" s="141" customFormat="1" ht="15">
      <c r="A674" s="143" t="s">
        <v>792</v>
      </c>
      <c r="B674" s="144">
        <v>70.5</v>
      </c>
      <c r="C674" s="142">
        <v>41883</v>
      </c>
    </row>
    <row r="675" spans="1:3" s="141" customFormat="1" ht="15">
      <c r="A675" s="143" t="s">
        <v>793</v>
      </c>
      <c r="B675" s="144">
        <v>104.2</v>
      </c>
      <c r="C675"/>
    </row>
    <row r="676" spans="1:3" s="141" customFormat="1" ht="15">
      <c r="A676" s="143" t="s">
        <v>794</v>
      </c>
      <c r="B676" s="144">
        <v>101.5</v>
      </c>
      <c r="C676"/>
    </row>
    <row r="677" spans="1:3" s="141" customFormat="1" ht="15">
      <c r="A677" s="143" t="s">
        <v>795</v>
      </c>
      <c r="B677" s="144">
        <v>99.2</v>
      </c>
      <c r="C677"/>
    </row>
    <row r="678" spans="1:3" s="141" customFormat="1" ht="15">
      <c r="A678" s="143" t="s">
        <v>796</v>
      </c>
      <c r="B678" s="144">
        <v>84.5</v>
      </c>
      <c r="C678"/>
    </row>
    <row r="679" spans="1:3" s="141" customFormat="1" ht="15">
      <c r="A679" s="143" t="s">
        <v>797</v>
      </c>
      <c r="B679" s="144">
        <v>102.1</v>
      </c>
      <c r="C679"/>
    </row>
    <row r="680" spans="1:3" s="141" customFormat="1" ht="15">
      <c r="A680" s="143" t="s">
        <v>798</v>
      </c>
      <c r="B680" s="144">
        <v>79.7</v>
      </c>
      <c r="C680"/>
    </row>
    <row r="681" spans="1:3" s="141" customFormat="1" ht="15">
      <c r="A681" s="143" t="s">
        <v>799</v>
      </c>
      <c r="B681" s="144">
        <v>79.5</v>
      </c>
      <c r="C681"/>
    </row>
    <row r="682" spans="1:3" s="141" customFormat="1" ht="15">
      <c r="A682" s="143" t="s">
        <v>800</v>
      </c>
      <c r="B682" s="144">
        <v>76.7</v>
      </c>
      <c r="C682"/>
    </row>
    <row r="683" spans="1:3" s="141" customFormat="1" ht="15">
      <c r="A683" s="143" t="s">
        <v>801</v>
      </c>
      <c r="B683" s="144">
        <v>94</v>
      </c>
      <c r="C683"/>
    </row>
    <row r="684" spans="1:3" s="141" customFormat="1" ht="15">
      <c r="A684" s="143" t="s">
        <v>802</v>
      </c>
      <c r="B684" s="144">
        <v>76.8</v>
      </c>
      <c r="C684"/>
    </row>
    <row r="685" spans="1:3" s="141" customFormat="1" ht="15">
      <c r="A685" s="143" t="s">
        <v>803</v>
      </c>
      <c r="B685" s="144">
        <v>85.1</v>
      </c>
      <c r="C685"/>
    </row>
    <row r="686" spans="1:3" s="141" customFormat="1" ht="15">
      <c r="A686" s="143" t="s">
        <v>804</v>
      </c>
      <c r="B686" s="144">
        <v>81.3</v>
      </c>
      <c r="C686"/>
    </row>
    <row r="687" spans="1:3" s="141" customFormat="1" ht="15">
      <c r="A687" s="143" t="s">
        <v>805</v>
      </c>
      <c r="B687" s="144">
        <v>94.3</v>
      </c>
      <c r="C687"/>
    </row>
    <row r="688" spans="1:3" s="141" customFormat="1" ht="15">
      <c r="A688" s="143" t="s">
        <v>806</v>
      </c>
      <c r="B688" s="144">
        <v>99.9</v>
      </c>
      <c r="C688"/>
    </row>
    <row r="689" spans="1:3" s="141" customFormat="1" ht="15">
      <c r="A689" s="143" t="s">
        <v>807</v>
      </c>
      <c r="B689" s="144">
        <v>104.9</v>
      </c>
      <c r="C689"/>
    </row>
    <row r="690" spans="1:3" s="141" customFormat="1" ht="15">
      <c r="A690" s="143" t="s">
        <v>808</v>
      </c>
      <c r="B690" s="144">
        <v>15.1</v>
      </c>
      <c r="C690"/>
    </row>
    <row r="691" spans="1:3" s="141" customFormat="1" ht="15">
      <c r="A691" s="143" t="s">
        <v>809</v>
      </c>
      <c r="B691" s="144">
        <v>21.9</v>
      </c>
      <c r="C691"/>
    </row>
    <row r="692" spans="1:3" s="141" customFormat="1" ht="15">
      <c r="A692" s="143" t="s">
        <v>810</v>
      </c>
      <c r="B692" s="144">
        <v>25.4</v>
      </c>
      <c r="C692"/>
    </row>
    <row r="693" spans="1:3" s="141" customFormat="1" ht="15">
      <c r="A693" s="143" t="s">
        <v>811</v>
      </c>
      <c r="B693" s="144">
        <v>43.3</v>
      </c>
      <c r="C693"/>
    </row>
    <row r="694" spans="1:3" s="141" customFormat="1" ht="15">
      <c r="A694" s="143" t="s">
        <v>812</v>
      </c>
      <c r="B694" s="144">
        <v>3.4</v>
      </c>
      <c r="C694"/>
    </row>
    <row r="695" spans="1:3" s="141" customFormat="1" ht="15">
      <c r="A695" s="143" t="s">
        <v>813</v>
      </c>
      <c r="B695" s="144">
        <v>7.6</v>
      </c>
      <c r="C695"/>
    </row>
    <row r="696" spans="1:3" s="141" customFormat="1" ht="15">
      <c r="A696" s="143" t="s">
        <v>814</v>
      </c>
      <c r="B696" s="144">
        <v>140.4</v>
      </c>
      <c r="C696"/>
    </row>
    <row r="697" spans="1:3" s="141" customFormat="1" ht="15">
      <c r="A697" s="143" t="s">
        <v>815</v>
      </c>
      <c r="B697" s="144">
        <v>138.7</v>
      </c>
      <c r="C697"/>
    </row>
    <row r="698" spans="1:3" s="141" customFormat="1" ht="15">
      <c r="A698" s="143" t="s">
        <v>816</v>
      </c>
      <c r="B698" s="144">
        <v>136.6</v>
      </c>
      <c r="C698"/>
    </row>
    <row r="699" spans="1:3" s="141" customFormat="1" ht="15">
      <c r="A699" s="143" t="s">
        <v>817</v>
      </c>
      <c r="B699" s="144">
        <v>122.6</v>
      </c>
      <c r="C699"/>
    </row>
    <row r="700" spans="1:3" s="141" customFormat="1" ht="15">
      <c r="A700" s="143" t="s">
        <v>818</v>
      </c>
      <c r="B700" s="144">
        <v>141.6</v>
      </c>
      <c r="C700"/>
    </row>
    <row r="701" spans="1:3" s="141" customFormat="1" ht="15">
      <c r="A701" s="143" t="s">
        <v>819</v>
      </c>
      <c r="B701" s="144">
        <v>112.3</v>
      </c>
      <c r="C701"/>
    </row>
    <row r="702" spans="1:3" s="141" customFormat="1" ht="15">
      <c r="A702" s="143" t="s">
        <v>820</v>
      </c>
      <c r="B702" s="144">
        <v>7.4</v>
      </c>
      <c r="C702"/>
    </row>
    <row r="703" spans="1:3" s="141" customFormat="1" ht="15">
      <c r="A703" s="143" t="s">
        <v>821</v>
      </c>
      <c r="B703" s="144">
        <v>30.8</v>
      </c>
      <c r="C703"/>
    </row>
    <row r="704" spans="1:3" s="141" customFormat="1" ht="15">
      <c r="A704" s="143" t="s">
        <v>822</v>
      </c>
      <c r="B704" s="144">
        <v>8</v>
      </c>
      <c r="C704"/>
    </row>
    <row r="705" spans="1:3" s="141" customFormat="1" ht="15">
      <c r="A705" s="143" t="s">
        <v>823</v>
      </c>
      <c r="B705" s="144">
        <v>7.8</v>
      </c>
      <c r="C705"/>
    </row>
    <row r="706" spans="1:3" s="141" customFormat="1" ht="15">
      <c r="A706" s="143" t="s">
        <v>824</v>
      </c>
      <c r="B706" s="144">
        <v>5.6</v>
      </c>
      <c r="C706"/>
    </row>
    <row r="707" spans="1:3" s="141" customFormat="1" ht="15">
      <c r="A707" s="143" t="s">
        <v>825</v>
      </c>
      <c r="B707" s="144">
        <v>7.2</v>
      </c>
      <c r="C707"/>
    </row>
    <row r="708" spans="1:3" s="141" customFormat="1" ht="15">
      <c r="A708" s="143" t="s">
        <v>826</v>
      </c>
      <c r="B708" s="144">
        <v>5.9</v>
      </c>
      <c r="C708"/>
    </row>
    <row r="709" spans="1:3" s="141" customFormat="1" ht="15">
      <c r="A709" s="143" t="s">
        <v>827</v>
      </c>
      <c r="B709" s="144">
        <v>11</v>
      </c>
      <c r="C709"/>
    </row>
    <row r="710" spans="1:3" s="141" customFormat="1" ht="15">
      <c r="A710" s="143" t="s">
        <v>828</v>
      </c>
      <c r="B710" s="144">
        <v>112</v>
      </c>
      <c r="C710"/>
    </row>
    <row r="711" spans="1:3" s="141" customFormat="1" ht="15">
      <c r="A711" s="143" t="s">
        <v>829</v>
      </c>
      <c r="B711" s="144">
        <v>132</v>
      </c>
      <c r="C711"/>
    </row>
    <row r="712" spans="1:3" s="141" customFormat="1" ht="15">
      <c r="A712" s="143" t="s">
        <v>830</v>
      </c>
      <c r="B712" s="144">
        <v>110.6</v>
      </c>
      <c r="C712"/>
    </row>
    <row r="713" spans="1:3" s="141" customFormat="1" ht="15">
      <c r="A713" s="143" t="s">
        <v>831</v>
      </c>
      <c r="B713" s="144">
        <v>113</v>
      </c>
      <c r="C713"/>
    </row>
    <row r="714" spans="1:3" s="141" customFormat="1" ht="15">
      <c r="A714" s="143" t="s">
        <v>832</v>
      </c>
      <c r="B714" s="144">
        <v>109.8</v>
      </c>
      <c r="C714"/>
    </row>
    <row r="715" spans="1:3" s="141" customFormat="1" ht="15">
      <c r="A715" s="143" t="s">
        <v>833</v>
      </c>
      <c r="B715" s="144">
        <v>3.8</v>
      </c>
      <c r="C715"/>
    </row>
    <row r="716" spans="1:3" s="141" customFormat="1" ht="15">
      <c r="A716" s="143" t="s">
        <v>834</v>
      </c>
      <c r="B716" s="144">
        <v>11.1</v>
      </c>
      <c r="C716"/>
    </row>
    <row r="717" spans="1:3" s="141" customFormat="1" ht="15">
      <c r="A717" s="143" t="s">
        <v>835</v>
      </c>
      <c r="B717" s="144">
        <v>19.6</v>
      </c>
      <c r="C717"/>
    </row>
    <row r="718" spans="1:3" s="141" customFormat="1" ht="15">
      <c r="A718" s="143" t="s">
        <v>836</v>
      </c>
      <c r="B718" s="144">
        <v>10.3</v>
      </c>
      <c r="C718"/>
    </row>
    <row r="719" spans="1:3" s="141" customFormat="1" ht="15">
      <c r="A719" s="143" t="s">
        <v>837</v>
      </c>
      <c r="B719" s="144">
        <v>11.5</v>
      </c>
      <c r="C719"/>
    </row>
    <row r="720" spans="1:3" s="141" customFormat="1" ht="15">
      <c r="A720" s="143" t="s">
        <v>838</v>
      </c>
      <c r="B720" s="144">
        <v>8.2</v>
      </c>
      <c r="C720"/>
    </row>
    <row r="721" spans="1:3" s="141" customFormat="1" ht="15">
      <c r="A721" s="143" t="s">
        <v>839</v>
      </c>
      <c r="B721" s="144">
        <v>10.4</v>
      </c>
      <c r="C721"/>
    </row>
    <row r="722" spans="1:3" s="141" customFormat="1" ht="15">
      <c r="A722" s="143" t="s">
        <v>840</v>
      </c>
      <c r="B722" s="144">
        <v>5.2</v>
      </c>
      <c r="C722"/>
    </row>
    <row r="723" spans="1:3" s="141" customFormat="1" ht="15">
      <c r="A723" s="143" t="s">
        <v>841</v>
      </c>
      <c r="B723" s="144">
        <v>125.3</v>
      </c>
      <c r="C723"/>
    </row>
    <row r="724" spans="1:3" s="141" customFormat="1" ht="15">
      <c r="A724" s="143" t="s">
        <v>842</v>
      </c>
      <c r="B724" s="144">
        <v>104.5</v>
      </c>
      <c r="C724"/>
    </row>
    <row r="725" spans="1:3" s="141" customFormat="1" ht="15">
      <c r="A725" s="143" t="s">
        <v>843</v>
      </c>
      <c r="B725" s="144">
        <v>106.3</v>
      </c>
      <c r="C725"/>
    </row>
    <row r="726" spans="1:3" s="141" customFormat="1" ht="15">
      <c r="A726" s="143" t="s">
        <v>844</v>
      </c>
      <c r="B726" s="144">
        <v>104.4</v>
      </c>
      <c r="C726"/>
    </row>
    <row r="727" spans="1:3" s="141" customFormat="1" ht="15">
      <c r="A727" s="143" t="s">
        <v>845</v>
      </c>
      <c r="B727" s="144">
        <v>20</v>
      </c>
      <c r="C727"/>
    </row>
    <row r="728" spans="1:3" s="141" customFormat="1" ht="15">
      <c r="A728" s="143" t="s">
        <v>846</v>
      </c>
      <c r="B728" s="144">
        <v>8.4</v>
      </c>
      <c r="C728"/>
    </row>
    <row r="729" spans="1:3" s="141" customFormat="1" ht="15">
      <c r="A729" s="143" t="s">
        <v>847</v>
      </c>
      <c r="B729" s="144">
        <v>10.9</v>
      </c>
      <c r="C729"/>
    </row>
    <row r="730" spans="1:3" s="141" customFormat="1" ht="15">
      <c r="A730" s="143" t="s">
        <v>848</v>
      </c>
      <c r="B730" s="144">
        <v>12.6</v>
      </c>
      <c r="C730"/>
    </row>
    <row r="731" spans="1:3" s="141" customFormat="1" ht="15">
      <c r="A731" s="143" t="s">
        <v>849</v>
      </c>
      <c r="B731" s="144">
        <v>9.8</v>
      </c>
      <c r="C731"/>
    </row>
    <row r="732" spans="1:3" s="141" customFormat="1" ht="15">
      <c r="A732" s="143" t="s">
        <v>850</v>
      </c>
      <c r="B732" s="144">
        <v>21.6</v>
      </c>
      <c r="C732"/>
    </row>
    <row r="733" spans="1:3" s="141" customFormat="1" ht="15">
      <c r="A733" s="143" t="s">
        <v>851</v>
      </c>
      <c r="B733" s="144">
        <v>5.6</v>
      </c>
      <c r="C733"/>
    </row>
    <row r="734" spans="1:3" s="141" customFormat="1" ht="15">
      <c r="A734" s="143" t="s">
        <v>852</v>
      </c>
      <c r="B734" s="144">
        <v>12.7</v>
      </c>
      <c r="C734"/>
    </row>
    <row r="735" spans="1:3" s="141" customFormat="1" ht="15">
      <c r="A735" s="143" t="s">
        <v>853</v>
      </c>
      <c r="B735" s="144">
        <v>13.8</v>
      </c>
      <c r="C735"/>
    </row>
    <row r="736" spans="1:3" s="141" customFormat="1" ht="15">
      <c r="A736" s="143" t="s">
        <v>854</v>
      </c>
      <c r="B736" s="144">
        <v>79.5</v>
      </c>
      <c r="C736"/>
    </row>
    <row r="737" spans="1:3" s="141" customFormat="1" ht="15">
      <c r="A737" s="143" t="s">
        <v>855</v>
      </c>
      <c r="B737" s="144">
        <v>121.8</v>
      </c>
      <c r="C737"/>
    </row>
    <row r="738" spans="1:3" s="141" customFormat="1" ht="15">
      <c r="A738" s="143" t="s">
        <v>856</v>
      </c>
      <c r="B738" s="144">
        <v>101.1</v>
      </c>
      <c r="C738"/>
    </row>
    <row r="739" spans="1:3" s="141" customFormat="1" ht="15">
      <c r="A739" s="143" t="s">
        <v>857</v>
      </c>
      <c r="B739" s="144">
        <v>103.1</v>
      </c>
      <c r="C739"/>
    </row>
    <row r="740" spans="1:3" s="141" customFormat="1" ht="15">
      <c r="A740" s="143" t="s">
        <v>858</v>
      </c>
      <c r="B740" s="144">
        <v>101.3</v>
      </c>
      <c r="C740"/>
    </row>
    <row r="741" spans="1:3" s="141" customFormat="1" ht="15">
      <c r="A741" s="143" t="s">
        <v>859</v>
      </c>
      <c r="B741" s="144">
        <v>121.4</v>
      </c>
      <c r="C741"/>
    </row>
    <row r="742" spans="1:3" s="141" customFormat="1" ht="15">
      <c r="A742" s="143" t="s">
        <v>860</v>
      </c>
      <c r="B742" s="144">
        <v>12.8</v>
      </c>
      <c r="C742"/>
    </row>
    <row r="743" spans="1:3" s="141" customFormat="1" ht="15">
      <c r="A743" s="143" t="s">
        <v>861</v>
      </c>
      <c r="B743" s="144">
        <v>14</v>
      </c>
      <c r="C743"/>
    </row>
    <row r="744" spans="1:3" s="141" customFormat="1" ht="15">
      <c r="A744" s="143" t="s">
        <v>862</v>
      </c>
      <c r="B744" s="144">
        <v>13.2</v>
      </c>
      <c r="C744"/>
    </row>
    <row r="745" spans="1:3" s="141" customFormat="1" ht="15">
      <c r="A745" s="143" t="s">
        <v>863</v>
      </c>
      <c r="B745" s="144">
        <v>32</v>
      </c>
      <c r="C745"/>
    </row>
    <row r="746" spans="1:3" s="141" customFormat="1" ht="15">
      <c r="A746" s="143" t="s">
        <v>864</v>
      </c>
      <c r="B746" s="144">
        <v>41.9</v>
      </c>
      <c r="C746"/>
    </row>
    <row r="747" spans="1:3" s="141" customFormat="1" ht="15">
      <c r="A747" s="143" t="s">
        <v>865</v>
      </c>
      <c r="B747" s="144">
        <v>38.3</v>
      </c>
      <c r="C747"/>
    </row>
    <row r="748" spans="1:3" s="141" customFormat="1" ht="15">
      <c r="A748" s="143" t="s">
        <v>866</v>
      </c>
      <c r="B748" s="144">
        <v>30.5</v>
      </c>
      <c r="C748"/>
    </row>
    <row r="749" spans="1:3" s="141" customFormat="1" ht="15">
      <c r="A749" s="143" t="s">
        <v>867</v>
      </c>
      <c r="B749" s="144">
        <v>45.8</v>
      </c>
      <c r="C749"/>
    </row>
    <row r="750" spans="1:3" s="141" customFormat="1" ht="15">
      <c r="A750" s="143" t="s">
        <v>868</v>
      </c>
      <c r="B750" s="144">
        <v>50.4</v>
      </c>
      <c r="C750"/>
    </row>
    <row r="751" spans="1:3" s="141" customFormat="1" ht="15">
      <c r="A751" s="143" t="s">
        <v>869</v>
      </c>
      <c r="B751" s="144">
        <v>60.4</v>
      </c>
      <c r="C751"/>
    </row>
    <row r="752" spans="1:3" s="141" customFormat="1" ht="15">
      <c r="A752" s="143" t="s">
        <v>870</v>
      </c>
      <c r="B752" s="144">
        <v>113.2</v>
      </c>
      <c r="C752"/>
    </row>
    <row r="753" spans="1:3" s="141" customFormat="1" ht="15">
      <c r="A753" s="143" t="s">
        <v>871</v>
      </c>
      <c r="B753" s="144">
        <v>60.5</v>
      </c>
      <c r="C753" s="142">
        <v>41883</v>
      </c>
    </row>
    <row r="754" spans="1:3" s="141" customFormat="1" ht="15">
      <c r="A754" s="143" t="s">
        <v>872</v>
      </c>
      <c r="B754" s="144">
        <v>97.7</v>
      </c>
      <c r="C754"/>
    </row>
    <row r="755" spans="1:3" s="141" customFormat="1" ht="15">
      <c r="A755" s="143" t="s">
        <v>873</v>
      </c>
      <c r="B755" s="144">
        <v>96.4</v>
      </c>
      <c r="C755"/>
    </row>
    <row r="756" spans="1:3" s="141" customFormat="1" ht="15">
      <c r="A756" s="143" t="s">
        <v>874</v>
      </c>
      <c r="B756" s="144">
        <v>94.5</v>
      </c>
      <c r="C756"/>
    </row>
    <row r="757" spans="1:3" s="141" customFormat="1" ht="15">
      <c r="A757" s="143" t="s">
        <v>875</v>
      </c>
      <c r="B757" s="144">
        <v>81.4</v>
      </c>
      <c r="C757"/>
    </row>
    <row r="758" spans="1:3" s="141" customFormat="1" ht="15">
      <c r="A758" s="143" t="s">
        <v>876</v>
      </c>
      <c r="B758" s="144">
        <v>101.9</v>
      </c>
      <c r="C758"/>
    </row>
    <row r="759" spans="1:3" s="141" customFormat="1" ht="15">
      <c r="A759" s="143" t="s">
        <v>877</v>
      </c>
      <c r="B759" s="144">
        <v>81.6</v>
      </c>
      <c r="C759"/>
    </row>
    <row r="760" spans="1:3" s="141" customFormat="1" ht="15">
      <c r="A760" s="143" t="s">
        <v>878</v>
      </c>
      <c r="B760" s="144">
        <v>84.4</v>
      </c>
      <c r="C760"/>
    </row>
    <row r="761" spans="1:3" s="141" customFormat="1" ht="15">
      <c r="A761" s="143" t="s">
        <v>879</v>
      </c>
      <c r="B761" s="144">
        <v>83.1</v>
      </c>
      <c r="C761"/>
    </row>
    <row r="762" spans="1:3" s="141" customFormat="1" ht="15">
      <c r="A762" s="143" t="s">
        <v>880</v>
      </c>
      <c r="B762" s="144">
        <v>105.6</v>
      </c>
      <c r="C762"/>
    </row>
    <row r="763" spans="1:3" s="141" customFormat="1" ht="15">
      <c r="A763" s="143" t="s">
        <v>881</v>
      </c>
      <c r="B763" s="144">
        <v>91.8</v>
      </c>
      <c r="C763"/>
    </row>
    <row r="764" spans="1:3" s="141" customFormat="1" ht="15">
      <c r="A764" s="143" t="s">
        <v>882</v>
      </c>
      <c r="B764" s="144">
        <v>98.8</v>
      </c>
      <c r="C764"/>
    </row>
    <row r="765" spans="1:3" s="141" customFormat="1" ht="15">
      <c r="A765" s="143" t="s">
        <v>883</v>
      </c>
      <c r="B765" s="144">
        <v>95.9</v>
      </c>
      <c r="C765"/>
    </row>
    <row r="766" spans="1:3" s="141" customFormat="1" ht="15">
      <c r="A766" s="143" t="s">
        <v>884</v>
      </c>
      <c r="B766" s="144">
        <v>107.3</v>
      </c>
      <c r="C766"/>
    </row>
    <row r="767" spans="1:3" s="141" customFormat="1" ht="15">
      <c r="A767" s="143" t="s">
        <v>885</v>
      </c>
      <c r="B767" s="144">
        <v>120.6</v>
      </c>
      <c r="C767"/>
    </row>
    <row r="768" spans="1:3" s="141" customFormat="1" ht="15">
      <c r="A768" s="143" t="s">
        <v>886</v>
      </c>
      <c r="B768" s="144">
        <v>4.6</v>
      </c>
      <c r="C768"/>
    </row>
    <row r="769" spans="1:3" s="141" customFormat="1" ht="15">
      <c r="A769" s="143" t="s">
        <v>887</v>
      </c>
      <c r="B769" s="144">
        <v>11</v>
      </c>
      <c r="C769"/>
    </row>
    <row r="770" spans="1:3" s="141" customFormat="1" ht="15">
      <c r="A770" s="143" t="s">
        <v>888</v>
      </c>
      <c r="B770" s="144">
        <v>10.9</v>
      </c>
      <c r="C770"/>
    </row>
    <row r="771" spans="1:3" s="141" customFormat="1" ht="15">
      <c r="A771" s="143" t="s">
        <v>889</v>
      </c>
      <c r="B771" s="144">
        <v>8.4</v>
      </c>
      <c r="C771"/>
    </row>
    <row r="772" spans="1:3" s="141" customFormat="1" ht="15">
      <c r="A772" s="143" t="s">
        <v>890</v>
      </c>
      <c r="B772" s="144">
        <v>4.8</v>
      </c>
      <c r="C772"/>
    </row>
    <row r="773" spans="1:3" s="141" customFormat="1" ht="15">
      <c r="A773" s="143" t="s">
        <v>891</v>
      </c>
      <c r="B773" s="144">
        <v>9.2</v>
      </c>
      <c r="C773"/>
    </row>
    <row r="774" spans="1:3" s="141" customFormat="1" ht="15">
      <c r="A774" s="143" t="s">
        <v>892</v>
      </c>
      <c r="B774" s="144">
        <v>7.8</v>
      </c>
      <c r="C774"/>
    </row>
    <row r="775" spans="1:3" s="141" customFormat="1" ht="15">
      <c r="A775" s="143" t="s">
        <v>893</v>
      </c>
      <c r="B775" s="144">
        <v>12.4</v>
      </c>
      <c r="C775"/>
    </row>
    <row r="776" spans="1:3" s="141" customFormat="1" ht="15">
      <c r="A776" s="143" t="s">
        <v>894</v>
      </c>
      <c r="B776" s="144">
        <v>12.7</v>
      </c>
      <c r="C776"/>
    </row>
    <row r="777" spans="1:3" s="141" customFormat="1" ht="15">
      <c r="A777" s="143" t="s">
        <v>895</v>
      </c>
      <c r="B777" s="144">
        <v>7.2</v>
      </c>
      <c r="C777"/>
    </row>
    <row r="778" spans="1:3" s="141" customFormat="1" ht="15">
      <c r="A778" s="143" t="s">
        <v>896</v>
      </c>
      <c r="B778" s="144">
        <v>7.8</v>
      </c>
      <c r="C778"/>
    </row>
    <row r="779" spans="1:3" s="141" customFormat="1" ht="15">
      <c r="A779" s="143" t="s">
        <v>897</v>
      </c>
      <c r="B779" s="144">
        <v>69.5</v>
      </c>
      <c r="C779"/>
    </row>
    <row r="780" spans="1:3" s="141" customFormat="1" ht="15">
      <c r="A780" s="143" t="s">
        <v>898</v>
      </c>
      <c r="B780" s="144">
        <v>107.8</v>
      </c>
      <c r="C780"/>
    </row>
    <row r="781" spans="1:3" s="141" customFormat="1" ht="15">
      <c r="A781" s="143" t="s">
        <v>899</v>
      </c>
      <c r="B781" s="144">
        <v>107</v>
      </c>
      <c r="C781"/>
    </row>
    <row r="782" spans="1:3" s="141" customFormat="1" ht="15">
      <c r="A782" s="143" t="s">
        <v>900</v>
      </c>
      <c r="B782" s="144">
        <v>105.3</v>
      </c>
      <c r="C782"/>
    </row>
    <row r="783" spans="1:3" s="141" customFormat="1" ht="15">
      <c r="A783" s="143" t="s">
        <v>901</v>
      </c>
      <c r="B783" s="144">
        <v>92.7</v>
      </c>
      <c r="C783"/>
    </row>
    <row r="784" spans="1:3" s="141" customFormat="1" ht="15">
      <c r="A784" s="143" t="s">
        <v>902</v>
      </c>
      <c r="B784" s="144">
        <v>113.9</v>
      </c>
      <c r="C784"/>
    </row>
    <row r="785" spans="1:3" s="141" customFormat="1" ht="15">
      <c r="A785" s="143" t="s">
        <v>903</v>
      </c>
      <c r="B785" s="144">
        <v>5.5</v>
      </c>
      <c r="C785"/>
    </row>
    <row r="786" spans="1:3" s="141" customFormat="1" ht="15">
      <c r="A786" s="143" t="s">
        <v>904</v>
      </c>
      <c r="B786" s="144">
        <v>6.9</v>
      </c>
      <c r="C786"/>
    </row>
    <row r="787" spans="1:3" s="141" customFormat="1" ht="15">
      <c r="A787" s="143" t="s">
        <v>905</v>
      </c>
      <c r="B787" s="144">
        <v>26.3</v>
      </c>
      <c r="C787"/>
    </row>
    <row r="788" spans="1:3" s="141" customFormat="1" ht="15">
      <c r="A788" s="143" t="s">
        <v>906</v>
      </c>
      <c r="B788" s="144">
        <v>10.9</v>
      </c>
      <c r="C788"/>
    </row>
    <row r="789" spans="1:3" s="141" customFormat="1" ht="15">
      <c r="A789" s="143" t="s">
        <v>907</v>
      </c>
      <c r="B789" s="144">
        <v>4.8</v>
      </c>
      <c r="C789"/>
    </row>
    <row r="790" spans="1:3" s="141" customFormat="1" ht="15">
      <c r="A790" s="143" t="s">
        <v>908</v>
      </c>
      <c r="B790" s="144">
        <v>7.1</v>
      </c>
      <c r="C790"/>
    </row>
    <row r="791" spans="1:3" s="141" customFormat="1" ht="15">
      <c r="A791" s="143" t="s">
        <v>909</v>
      </c>
      <c r="B791" s="144">
        <v>9.5</v>
      </c>
      <c r="C791"/>
    </row>
    <row r="792" spans="1:3" s="141" customFormat="1" ht="15">
      <c r="A792" s="143" t="s">
        <v>910</v>
      </c>
      <c r="B792" s="144">
        <v>12.6</v>
      </c>
      <c r="C792"/>
    </row>
    <row r="793" spans="1:3" s="141" customFormat="1" ht="15">
      <c r="A793" s="143" t="s">
        <v>911</v>
      </c>
      <c r="B793" s="144">
        <v>21.2</v>
      </c>
      <c r="C793"/>
    </row>
    <row r="794" spans="1:3" s="141" customFormat="1" ht="15">
      <c r="A794" s="143" t="s">
        <v>912</v>
      </c>
      <c r="B794" s="144">
        <v>15.2</v>
      </c>
      <c r="C794"/>
    </row>
    <row r="795" spans="1:3" s="141" customFormat="1" ht="15">
      <c r="A795" s="143" t="s">
        <v>913</v>
      </c>
      <c r="B795" s="144">
        <v>6.8</v>
      </c>
      <c r="C795"/>
    </row>
    <row r="796" spans="1:3" s="141" customFormat="1" ht="15">
      <c r="A796" s="143" t="s">
        <v>914</v>
      </c>
      <c r="B796" s="144">
        <v>21.6</v>
      </c>
      <c r="C796"/>
    </row>
    <row r="797" spans="1:3" s="141" customFormat="1" ht="15">
      <c r="A797" s="143" t="s">
        <v>915</v>
      </c>
      <c r="B797" s="144">
        <v>46.5</v>
      </c>
      <c r="C797"/>
    </row>
    <row r="798" spans="1:3" s="141" customFormat="1" ht="15">
      <c r="A798" s="143" t="s">
        <v>916</v>
      </c>
      <c r="B798" s="144">
        <v>12.5</v>
      </c>
      <c r="C798"/>
    </row>
    <row r="799" spans="1:3" s="141" customFormat="1" ht="15">
      <c r="A799" s="143" t="s">
        <v>917</v>
      </c>
      <c r="B799" s="144">
        <v>11.6</v>
      </c>
      <c r="C799"/>
    </row>
    <row r="800" spans="1:3" s="141" customFormat="1" ht="15">
      <c r="A800" s="143" t="s">
        <v>918</v>
      </c>
      <c r="B800" s="144">
        <v>23.8</v>
      </c>
      <c r="C800"/>
    </row>
    <row r="801" spans="1:3" s="141" customFormat="1" ht="15">
      <c r="A801" s="143" t="s">
        <v>919</v>
      </c>
      <c r="B801" s="144">
        <v>16.6</v>
      </c>
      <c r="C801"/>
    </row>
    <row r="802" spans="1:3" s="141" customFormat="1" ht="15">
      <c r="A802" s="143" t="s">
        <v>920</v>
      </c>
      <c r="B802" s="144">
        <v>17.9</v>
      </c>
      <c r="C802"/>
    </row>
    <row r="803" spans="1:3" s="141" customFormat="1" ht="15">
      <c r="A803" s="143" t="s">
        <v>921</v>
      </c>
      <c r="B803" s="144">
        <v>43.3</v>
      </c>
      <c r="C803"/>
    </row>
    <row r="804" spans="1:3" s="141" customFormat="1" ht="15">
      <c r="A804" s="143" t="s">
        <v>922</v>
      </c>
      <c r="B804" s="144">
        <v>55.2</v>
      </c>
      <c r="C804"/>
    </row>
    <row r="805" spans="1:3" s="141" customFormat="1" ht="15">
      <c r="A805" s="143" t="s">
        <v>923</v>
      </c>
      <c r="B805" s="144">
        <v>58.5</v>
      </c>
      <c r="C805"/>
    </row>
    <row r="806" spans="1:3" s="141" customFormat="1" ht="15">
      <c r="A806" s="143" t="s">
        <v>924</v>
      </c>
      <c r="B806" s="144">
        <v>97.1</v>
      </c>
      <c r="C806"/>
    </row>
    <row r="807" spans="1:3" s="141" customFormat="1" ht="15">
      <c r="A807" s="143" t="s">
        <v>925</v>
      </c>
      <c r="B807" s="144">
        <v>96.8</v>
      </c>
      <c r="C807"/>
    </row>
    <row r="808" spans="1:3" s="141" customFormat="1" ht="15">
      <c r="A808" s="143" t="s">
        <v>926</v>
      </c>
      <c r="B808" s="144">
        <v>95.2</v>
      </c>
      <c r="C808"/>
    </row>
    <row r="809" spans="1:3" s="141" customFormat="1" ht="15">
      <c r="A809" s="143" t="s">
        <v>927</v>
      </c>
      <c r="B809" s="144">
        <v>83.5</v>
      </c>
      <c r="C809"/>
    </row>
    <row r="810" spans="1:3" s="141" customFormat="1" ht="15">
      <c r="A810" s="143" t="s">
        <v>928</v>
      </c>
      <c r="B810" s="144">
        <v>105.4</v>
      </c>
      <c r="C810"/>
    </row>
    <row r="811" spans="1:3" s="141" customFormat="1" ht="15">
      <c r="A811" s="143" t="s">
        <v>929</v>
      </c>
      <c r="B811" s="144">
        <v>86.7</v>
      </c>
      <c r="C811"/>
    </row>
    <row r="812" spans="1:3" s="141" customFormat="1" ht="15">
      <c r="A812" s="143" t="s">
        <v>930</v>
      </c>
      <c r="B812" s="144">
        <v>91.1</v>
      </c>
      <c r="C812"/>
    </row>
    <row r="813" spans="1:3" s="141" customFormat="1" ht="15">
      <c r="A813" s="143" t="s">
        <v>931</v>
      </c>
      <c r="B813" s="144">
        <v>90.5</v>
      </c>
      <c r="C813"/>
    </row>
    <row r="814" spans="1:3" s="141" customFormat="1" ht="15">
      <c r="A814" s="143" t="s">
        <v>932</v>
      </c>
      <c r="B814" s="144">
        <v>115.2</v>
      </c>
      <c r="C814"/>
    </row>
    <row r="815" spans="1:3" s="141" customFormat="1" ht="15">
      <c r="A815" s="143" t="s">
        <v>933</v>
      </c>
      <c r="B815" s="144">
        <v>103.1</v>
      </c>
      <c r="C815"/>
    </row>
    <row r="816" spans="1:3" s="141" customFormat="1" ht="15">
      <c r="A816" s="143" t="s">
        <v>934</v>
      </c>
      <c r="B816" s="144">
        <v>109.5</v>
      </c>
      <c r="C816"/>
    </row>
    <row r="817" spans="1:3" s="141" customFormat="1" ht="15">
      <c r="A817" s="143" t="s">
        <v>935</v>
      </c>
      <c r="B817" s="144">
        <v>106.9</v>
      </c>
      <c r="C817"/>
    </row>
    <row r="818" spans="1:3" s="141" customFormat="1" ht="15">
      <c r="A818" s="143" t="s">
        <v>936</v>
      </c>
      <c r="B818" s="144">
        <v>117.6</v>
      </c>
      <c r="C818"/>
    </row>
    <row r="819" spans="1:3" s="141" customFormat="1" ht="15">
      <c r="A819" s="143" t="s">
        <v>937</v>
      </c>
      <c r="B819" s="144">
        <v>132</v>
      </c>
      <c r="C819"/>
    </row>
    <row r="820" spans="1:3" s="141" customFormat="1" ht="15">
      <c r="A820" s="143" t="s">
        <v>938</v>
      </c>
      <c r="B820" s="144">
        <v>20.9</v>
      </c>
      <c r="C820"/>
    </row>
    <row r="821" spans="1:3" s="141" customFormat="1" ht="15">
      <c r="A821" s="143" t="s">
        <v>939</v>
      </c>
      <c r="B821" s="144">
        <v>8.4</v>
      </c>
      <c r="C821"/>
    </row>
    <row r="822" spans="1:3" s="141" customFormat="1" ht="15">
      <c r="A822" s="143" t="s">
        <v>940</v>
      </c>
      <c r="B822" s="144">
        <v>9.1</v>
      </c>
      <c r="C822"/>
    </row>
    <row r="823" spans="1:3" s="141" customFormat="1" ht="15">
      <c r="A823" s="143" t="s">
        <v>941</v>
      </c>
      <c r="B823" s="144">
        <v>5.1</v>
      </c>
      <c r="C823"/>
    </row>
    <row r="824" spans="1:3" s="141" customFormat="1" ht="15">
      <c r="A824" s="143" t="s">
        <v>942</v>
      </c>
      <c r="B824" s="144">
        <v>6</v>
      </c>
      <c r="C824"/>
    </row>
    <row r="825" spans="1:3" s="141" customFormat="1" ht="15">
      <c r="A825" s="143" t="s">
        <v>943</v>
      </c>
      <c r="B825" s="144">
        <v>7.1</v>
      </c>
      <c r="C825"/>
    </row>
    <row r="826" spans="1:3" s="141" customFormat="1" ht="15">
      <c r="A826" s="143" t="s">
        <v>944</v>
      </c>
      <c r="B826" s="144">
        <v>12.5</v>
      </c>
      <c r="C826"/>
    </row>
    <row r="827" spans="1:3" s="141" customFormat="1" ht="15">
      <c r="A827" s="143" t="s">
        <v>945</v>
      </c>
      <c r="B827" s="144">
        <v>14.6</v>
      </c>
      <c r="C827"/>
    </row>
    <row r="828" spans="1:3" s="141" customFormat="1" ht="15">
      <c r="A828" s="143" t="s">
        <v>946</v>
      </c>
      <c r="B828" s="144">
        <v>10.4</v>
      </c>
      <c r="C828"/>
    </row>
    <row r="829" spans="1:3" s="141" customFormat="1" ht="15">
      <c r="A829" s="143" t="s">
        <v>947</v>
      </c>
      <c r="B829" s="144">
        <v>12.5</v>
      </c>
      <c r="C829"/>
    </row>
    <row r="830" spans="1:3" s="141" customFormat="1" ht="15">
      <c r="A830" s="143" t="s">
        <v>948</v>
      </c>
      <c r="B830" s="144">
        <v>10.3</v>
      </c>
      <c r="C830"/>
    </row>
    <row r="831" spans="1:3" s="141" customFormat="1" ht="15">
      <c r="A831" s="143" t="s">
        <v>949</v>
      </c>
      <c r="B831" s="144">
        <v>16.2</v>
      </c>
      <c r="C831"/>
    </row>
    <row r="832" spans="1:3" s="141" customFormat="1" ht="15">
      <c r="A832" s="143" t="s">
        <v>950</v>
      </c>
      <c r="B832" s="144">
        <v>14.9</v>
      </c>
      <c r="C832"/>
    </row>
    <row r="833" spans="1:3" s="141" customFormat="1" ht="15">
      <c r="A833" s="143" t="s">
        <v>951</v>
      </c>
      <c r="B833" s="144">
        <v>61</v>
      </c>
      <c r="C833"/>
    </row>
    <row r="834" spans="1:3" s="141" customFormat="1" ht="15">
      <c r="A834" s="143" t="s">
        <v>952</v>
      </c>
      <c r="B834" s="144">
        <v>101</v>
      </c>
      <c r="C834"/>
    </row>
    <row r="835" spans="1:3" s="141" customFormat="1" ht="15">
      <c r="A835" s="143" t="s">
        <v>953</v>
      </c>
      <c r="B835" s="144">
        <v>99.5</v>
      </c>
      <c r="C835"/>
    </row>
    <row r="836" spans="1:3" s="141" customFormat="1" ht="15">
      <c r="A836" s="143" t="s">
        <v>954</v>
      </c>
      <c r="B836" s="144">
        <v>88</v>
      </c>
      <c r="C836"/>
    </row>
    <row r="837" spans="1:3" s="141" customFormat="1" ht="15">
      <c r="A837" s="143" t="s">
        <v>955</v>
      </c>
      <c r="B837" s="144">
        <v>110.2</v>
      </c>
      <c r="C837"/>
    </row>
    <row r="838" spans="1:3" s="141" customFormat="1" ht="15">
      <c r="A838" s="143" t="s">
        <v>956</v>
      </c>
      <c r="B838" s="144">
        <v>92.2</v>
      </c>
      <c r="C838"/>
    </row>
    <row r="839" spans="1:3" s="141" customFormat="1" ht="15">
      <c r="A839" s="143" t="s">
        <v>957</v>
      </c>
      <c r="B839" s="144">
        <v>97</v>
      </c>
      <c r="C839"/>
    </row>
    <row r="840" spans="1:3" s="141" customFormat="1" ht="15">
      <c r="A840" s="143" t="s">
        <v>958</v>
      </c>
      <c r="B840" s="144">
        <v>96.6</v>
      </c>
      <c r="C840"/>
    </row>
    <row r="841" spans="1:3" s="141" customFormat="1" ht="15">
      <c r="A841" s="143" t="s">
        <v>959</v>
      </c>
      <c r="B841" s="144">
        <v>15.2</v>
      </c>
      <c r="C841"/>
    </row>
    <row r="842" spans="1:3" s="141" customFormat="1" ht="15">
      <c r="A842" s="143" t="s">
        <v>960</v>
      </c>
      <c r="B842" s="144">
        <v>11</v>
      </c>
      <c r="C842"/>
    </row>
    <row r="843" spans="1:3" s="141" customFormat="1" ht="15">
      <c r="A843" s="143" t="s">
        <v>961</v>
      </c>
      <c r="B843" s="144">
        <v>17.6</v>
      </c>
      <c r="C843"/>
    </row>
    <row r="844" spans="1:3" s="141" customFormat="1" ht="15">
      <c r="A844" s="143" t="s">
        <v>962</v>
      </c>
      <c r="B844" s="144">
        <v>19.6</v>
      </c>
      <c r="C844"/>
    </row>
    <row r="845" spans="1:3" s="141" customFormat="1" ht="15">
      <c r="A845" s="143" t="s">
        <v>963</v>
      </c>
      <c r="B845" s="144">
        <v>17.7</v>
      </c>
      <c r="C845"/>
    </row>
    <row r="846" spans="1:3" s="141" customFormat="1" ht="15">
      <c r="A846" s="143" t="s">
        <v>964</v>
      </c>
      <c r="B846" s="144">
        <v>8.5</v>
      </c>
      <c r="C846"/>
    </row>
    <row r="847" spans="1:3" s="141" customFormat="1" ht="15">
      <c r="A847" s="143" t="s">
        <v>965</v>
      </c>
      <c r="B847" s="144">
        <v>5.2</v>
      </c>
      <c r="C847"/>
    </row>
    <row r="848" spans="1:3" s="141" customFormat="1" ht="15">
      <c r="A848" s="143" t="s">
        <v>966</v>
      </c>
      <c r="B848" s="144">
        <v>14.4</v>
      </c>
      <c r="C848"/>
    </row>
    <row r="849" spans="1:3" s="141" customFormat="1" ht="15">
      <c r="A849" s="143" t="s">
        <v>967</v>
      </c>
      <c r="B849" s="144">
        <v>23.3</v>
      </c>
      <c r="C849"/>
    </row>
    <row r="850" spans="1:3" s="141" customFormat="1" ht="15">
      <c r="A850" s="143" t="s">
        <v>968</v>
      </c>
      <c r="B850" s="144">
        <v>36.8</v>
      </c>
      <c r="C850"/>
    </row>
    <row r="851" spans="1:3" s="141" customFormat="1" ht="15">
      <c r="A851" s="143" t="s">
        <v>969</v>
      </c>
      <c r="B851" s="144">
        <v>44</v>
      </c>
      <c r="C851"/>
    </row>
    <row r="852" spans="1:3" s="141" customFormat="1" ht="15">
      <c r="A852" s="143" t="s">
        <v>970</v>
      </c>
      <c r="B852" s="144">
        <v>82.6</v>
      </c>
      <c r="C852" s="142">
        <v>41883</v>
      </c>
    </row>
    <row r="853" spans="1:3" s="141" customFormat="1" ht="15">
      <c r="A853" s="143" t="s">
        <v>971</v>
      </c>
      <c r="B853" s="144">
        <v>73.4</v>
      </c>
      <c r="C853"/>
    </row>
    <row r="854" spans="1:3" s="141" customFormat="1" ht="15">
      <c r="A854" s="143" t="s">
        <v>972</v>
      </c>
      <c r="B854" s="144">
        <v>96.5</v>
      </c>
      <c r="C854"/>
    </row>
    <row r="855" spans="1:3" s="141" customFormat="1" ht="15">
      <c r="A855" s="143" t="s">
        <v>973</v>
      </c>
      <c r="B855" s="144">
        <v>81.4</v>
      </c>
      <c r="C855"/>
    </row>
    <row r="856" spans="1:3" s="141" customFormat="1" ht="15">
      <c r="A856" s="143" t="s">
        <v>974</v>
      </c>
      <c r="B856" s="144">
        <v>88.3</v>
      </c>
      <c r="C856"/>
    </row>
    <row r="857" spans="1:3" s="141" customFormat="1" ht="15">
      <c r="A857" s="143" t="s">
        <v>975</v>
      </c>
      <c r="B857" s="144">
        <v>89.2</v>
      </c>
      <c r="C857"/>
    </row>
    <row r="858" spans="1:3" s="141" customFormat="1" ht="15">
      <c r="A858" s="143" t="s">
        <v>976</v>
      </c>
      <c r="B858" s="144">
        <v>117.6</v>
      </c>
      <c r="C858"/>
    </row>
    <row r="859" spans="1:3" s="141" customFormat="1" ht="15">
      <c r="A859" s="143" t="s">
        <v>977</v>
      </c>
      <c r="B859" s="144">
        <v>109.8</v>
      </c>
      <c r="C859"/>
    </row>
    <row r="860" spans="1:3" s="141" customFormat="1" ht="15">
      <c r="A860" s="143" t="s">
        <v>978</v>
      </c>
      <c r="B860" s="144">
        <v>114.5</v>
      </c>
      <c r="C860"/>
    </row>
    <row r="861" spans="1:3" s="141" customFormat="1" ht="15">
      <c r="A861" s="143" t="s">
        <v>979</v>
      </c>
      <c r="B861" s="144">
        <v>113</v>
      </c>
      <c r="C861"/>
    </row>
    <row r="862" spans="1:3" s="141" customFormat="1" ht="15">
      <c r="A862" s="143" t="s">
        <v>980</v>
      </c>
      <c r="B862" s="144">
        <v>121.4</v>
      </c>
      <c r="C862"/>
    </row>
    <row r="863" spans="1:3" s="141" customFormat="1" ht="15">
      <c r="A863" s="143" t="s">
        <v>981</v>
      </c>
      <c r="B863" s="144">
        <v>9.4</v>
      </c>
      <c r="C863"/>
    </row>
    <row r="864" spans="1:3" s="141" customFormat="1" ht="15">
      <c r="A864" s="143" t="s">
        <v>982</v>
      </c>
      <c r="B864" s="144">
        <v>22.6</v>
      </c>
      <c r="C864"/>
    </row>
    <row r="865" spans="1:3" s="141" customFormat="1" ht="15">
      <c r="A865" s="143" t="s">
        <v>983</v>
      </c>
      <c r="B865" s="144">
        <v>21.4</v>
      </c>
      <c r="C865"/>
    </row>
    <row r="866" spans="1:3" s="141" customFormat="1" ht="15">
      <c r="A866" s="143" t="s">
        <v>984</v>
      </c>
      <c r="B866" s="144">
        <v>20.9</v>
      </c>
      <c r="C866"/>
    </row>
    <row r="867" spans="1:3" s="141" customFormat="1" ht="15">
      <c r="A867" s="143" t="s">
        <v>985</v>
      </c>
      <c r="B867" s="144">
        <v>11.3</v>
      </c>
      <c r="C867"/>
    </row>
    <row r="868" spans="1:3" s="141" customFormat="1" ht="15">
      <c r="A868" s="143" t="s">
        <v>986</v>
      </c>
      <c r="B868" s="144">
        <v>43.9</v>
      </c>
      <c r="C868"/>
    </row>
    <row r="869" spans="1:3" s="141" customFormat="1" ht="15">
      <c r="A869" s="143" t="s">
        <v>987</v>
      </c>
      <c r="B869" s="144">
        <v>5.5</v>
      </c>
      <c r="C869"/>
    </row>
    <row r="870" spans="1:3" s="141" customFormat="1" ht="15">
      <c r="A870" s="143" t="s">
        <v>988</v>
      </c>
      <c r="B870" s="144">
        <v>4</v>
      </c>
      <c r="C870"/>
    </row>
    <row r="871" spans="1:3" s="141" customFormat="1" ht="15">
      <c r="A871" s="143" t="s">
        <v>989</v>
      </c>
      <c r="B871" s="144">
        <v>7</v>
      </c>
      <c r="C871"/>
    </row>
    <row r="872" spans="1:3" s="141" customFormat="1" ht="15">
      <c r="A872" s="143" t="s">
        <v>990</v>
      </c>
      <c r="B872" s="144">
        <v>9.5</v>
      </c>
      <c r="C872"/>
    </row>
    <row r="873" spans="1:3" s="141" customFormat="1" ht="15">
      <c r="A873" s="143" t="s">
        <v>991</v>
      </c>
      <c r="B873" s="144">
        <v>8.5</v>
      </c>
      <c r="C873"/>
    </row>
    <row r="874" spans="1:3" s="141" customFormat="1" ht="15">
      <c r="A874" s="143" t="s">
        <v>992</v>
      </c>
      <c r="B874" s="144">
        <v>6</v>
      </c>
      <c r="C874"/>
    </row>
    <row r="875" spans="1:3" s="141" customFormat="1" ht="15">
      <c r="A875" s="143" t="s">
        <v>993</v>
      </c>
      <c r="B875" s="144">
        <v>2.9</v>
      </c>
      <c r="C875" s="142"/>
    </row>
    <row r="876" spans="1:3" s="141" customFormat="1" ht="15">
      <c r="A876" s="143" t="s">
        <v>994</v>
      </c>
      <c r="B876" s="144">
        <v>3.6</v>
      </c>
      <c r="C876"/>
    </row>
    <row r="877" spans="1:3" s="141" customFormat="1" ht="15">
      <c r="A877" s="143" t="s">
        <v>995</v>
      </c>
      <c r="B877" s="144">
        <v>3.9</v>
      </c>
      <c r="C877"/>
    </row>
    <row r="878" spans="1:3" s="141" customFormat="1" ht="15">
      <c r="A878" s="143" t="s">
        <v>996</v>
      </c>
      <c r="B878" s="144">
        <v>6.2</v>
      </c>
      <c r="C878"/>
    </row>
    <row r="879" spans="1:3" s="141" customFormat="1" ht="15">
      <c r="A879" s="143" t="s">
        <v>997</v>
      </c>
      <c r="B879" s="144">
        <v>3.6</v>
      </c>
      <c r="C879"/>
    </row>
    <row r="880" spans="1:3" s="141" customFormat="1" ht="15">
      <c r="A880" s="143" t="s">
        <v>998</v>
      </c>
      <c r="B880" s="144">
        <v>3.8</v>
      </c>
      <c r="C880"/>
    </row>
    <row r="881" spans="1:3" s="141" customFormat="1" ht="15">
      <c r="A881" s="143" t="s">
        <v>999</v>
      </c>
      <c r="B881" s="144">
        <v>4.9</v>
      </c>
      <c r="C881"/>
    </row>
    <row r="882" spans="1:3" s="141" customFormat="1" ht="15">
      <c r="A882" s="143" t="s">
        <v>1000</v>
      </c>
      <c r="B882" s="144">
        <v>8</v>
      </c>
      <c r="C882"/>
    </row>
    <row r="883" spans="1:3" s="141" customFormat="1" ht="15">
      <c r="A883" s="143" t="s">
        <v>1001</v>
      </c>
      <c r="B883" s="144">
        <v>5.2</v>
      </c>
      <c r="C883"/>
    </row>
    <row r="884" spans="1:3" s="141" customFormat="1" ht="15">
      <c r="A884" s="143" t="s">
        <v>1002</v>
      </c>
      <c r="B884" s="144">
        <v>4.8</v>
      </c>
      <c r="C884"/>
    </row>
    <row r="885" spans="1:3" s="141" customFormat="1" ht="15">
      <c r="A885" s="143" t="s">
        <v>1003</v>
      </c>
      <c r="B885" s="144">
        <v>8.9</v>
      </c>
      <c r="C885"/>
    </row>
    <row r="886" spans="1:3" s="141" customFormat="1" ht="15">
      <c r="A886" s="143" t="s">
        <v>1004</v>
      </c>
      <c r="B886" s="144">
        <v>3.1</v>
      </c>
      <c r="C886"/>
    </row>
    <row r="887" spans="1:3" s="141" customFormat="1" ht="15">
      <c r="A887" s="143" t="s">
        <v>1005</v>
      </c>
      <c r="B887" s="144">
        <v>4</v>
      </c>
      <c r="C887"/>
    </row>
    <row r="888" spans="1:3" s="141" customFormat="1" ht="15">
      <c r="A888" s="143" t="s">
        <v>1006</v>
      </c>
      <c r="B888" s="144">
        <v>4.5</v>
      </c>
      <c r="C888"/>
    </row>
    <row r="889" spans="1:3" s="141" customFormat="1" ht="15">
      <c r="A889" s="143" t="s">
        <v>1007</v>
      </c>
      <c r="B889" s="144">
        <v>4.6</v>
      </c>
      <c r="C889"/>
    </row>
    <row r="890" spans="1:3" s="141" customFormat="1" ht="15">
      <c r="A890" s="143" t="s">
        <v>1008</v>
      </c>
      <c r="B890" s="144">
        <v>6</v>
      </c>
      <c r="C890"/>
    </row>
    <row r="891" spans="1:3" s="141" customFormat="1" ht="15">
      <c r="A891" s="143" t="s">
        <v>1009</v>
      </c>
      <c r="B891" s="144">
        <v>122</v>
      </c>
      <c r="C891"/>
    </row>
    <row r="892" spans="1:3" s="141" customFormat="1" ht="15">
      <c r="A892" s="143" t="s">
        <v>1010</v>
      </c>
      <c r="B892" s="144">
        <v>141.3</v>
      </c>
      <c r="C892"/>
    </row>
    <row r="893" spans="1:3" s="141" customFormat="1" ht="15">
      <c r="A893" s="143" t="s">
        <v>1011</v>
      </c>
      <c r="B893" s="144">
        <v>119.5</v>
      </c>
      <c r="C893"/>
    </row>
    <row r="894" spans="1:3" s="141" customFormat="1" ht="15">
      <c r="A894" s="143" t="s">
        <v>1012</v>
      </c>
      <c r="B894" s="144">
        <v>113.8</v>
      </c>
      <c r="C894"/>
    </row>
    <row r="895" spans="1:3" s="141" customFormat="1" ht="15">
      <c r="A895" s="143" t="s">
        <v>1013</v>
      </c>
      <c r="B895" s="144">
        <v>123.1</v>
      </c>
      <c r="C895"/>
    </row>
    <row r="896" spans="1:3" s="141" customFormat="1" ht="15">
      <c r="A896" s="143" t="s">
        <v>1014</v>
      </c>
      <c r="B896" s="144">
        <v>2.1</v>
      </c>
      <c r="C896"/>
    </row>
    <row r="897" spans="1:3" s="141" customFormat="1" ht="15">
      <c r="A897" s="143" t="s">
        <v>1015</v>
      </c>
      <c r="B897" s="144">
        <v>4.3</v>
      </c>
      <c r="C897"/>
    </row>
    <row r="898" spans="1:3" s="141" customFormat="1" ht="15">
      <c r="A898" s="143" t="s">
        <v>1016</v>
      </c>
      <c r="B898" s="144">
        <v>118.8</v>
      </c>
      <c r="C898"/>
    </row>
    <row r="899" spans="1:3" s="141" customFormat="1" ht="15">
      <c r="A899" s="143" t="s">
        <v>1017</v>
      </c>
      <c r="B899" s="144">
        <v>138.5</v>
      </c>
      <c r="C899"/>
    </row>
    <row r="900" spans="1:3" s="141" customFormat="1" ht="15">
      <c r="A900" s="143" t="s">
        <v>1018</v>
      </c>
      <c r="B900" s="144">
        <v>117</v>
      </c>
      <c r="C900"/>
    </row>
    <row r="901" spans="1:3" s="141" customFormat="1" ht="15">
      <c r="A901" s="143" t="s">
        <v>1019</v>
      </c>
      <c r="B901" s="144">
        <v>118</v>
      </c>
      <c r="C901"/>
    </row>
    <row r="902" spans="1:3" s="141" customFormat="1" ht="15">
      <c r="A902" s="143" t="s">
        <v>1020</v>
      </c>
      <c r="B902" s="144">
        <v>132.2</v>
      </c>
      <c r="C902"/>
    </row>
    <row r="903" spans="1:3" s="141" customFormat="1" ht="15">
      <c r="A903" s="143" t="s">
        <v>1021</v>
      </c>
      <c r="B903" s="144">
        <v>2.9</v>
      </c>
      <c r="C903"/>
    </row>
    <row r="904" spans="1:3" s="141" customFormat="1" ht="15">
      <c r="A904" s="143" t="s">
        <v>1022</v>
      </c>
      <c r="B904" s="144">
        <v>3.8</v>
      </c>
      <c r="C904"/>
    </row>
    <row r="905" spans="1:3" s="141" customFormat="1" ht="15">
      <c r="A905" s="143" t="s">
        <v>1023</v>
      </c>
      <c r="B905" s="144">
        <v>3.3</v>
      </c>
      <c r="C905"/>
    </row>
    <row r="906" spans="1:3" s="141" customFormat="1" ht="15">
      <c r="A906" s="143" t="s">
        <v>1024</v>
      </c>
      <c r="B906" s="144">
        <v>4.7</v>
      </c>
      <c r="C906"/>
    </row>
    <row r="907" spans="1:3" s="141" customFormat="1" ht="15">
      <c r="A907" s="143" t="s">
        <v>1025</v>
      </c>
      <c r="B907" s="144">
        <v>8.4</v>
      </c>
      <c r="C907"/>
    </row>
    <row r="908" spans="1:3" s="141" customFormat="1" ht="15">
      <c r="A908" s="143" t="s">
        <v>1026</v>
      </c>
      <c r="B908" s="144">
        <v>4.1</v>
      </c>
      <c r="C908"/>
    </row>
    <row r="909" spans="1:3" s="141" customFormat="1" ht="15">
      <c r="A909" s="143" t="s">
        <v>1027</v>
      </c>
      <c r="B909" s="144">
        <v>4.7</v>
      </c>
      <c r="C909"/>
    </row>
    <row r="910" spans="1:3" s="141" customFormat="1" ht="15">
      <c r="A910" s="143" t="s">
        <v>1028</v>
      </c>
      <c r="B910" s="144">
        <v>3.6</v>
      </c>
      <c r="C910"/>
    </row>
    <row r="911" spans="1:3" s="141" customFormat="1" ht="15">
      <c r="A911" s="143" t="s">
        <v>1029</v>
      </c>
      <c r="B911" s="144">
        <v>6.1</v>
      </c>
      <c r="C911"/>
    </row>
    <row r="912" spans="1:3" s="141" customFormat="1" ht="15">
      <c r="A912" s="143" t="s">
        <v>1030</v>
      </c>
      <c r="B912" s="144">
        <v>11</v>
      </c>
      <c r="C912"/>
    </row>
    <row r="913" spans="1:3" s="141" customFormat="1" ht="15">
      <c r="A913" s="143" t="s">
        <v>1031</v>
      </c>
      <c r="B913" s="144">
        <v>9.4</v>
      </c>
      <c r="C913"/>
    </row>
    <row r="914" spans="1:3" s="141" customFormat="1" ht="15">
      <c r="A914" s="143" t="s">
        <v>1032</v>
      </c>
      <c r="B914" s="144">
        <v>7.8</v>
      </c>
      <c r="C914"/>
    </row>
    <row r="915" spans="1:3" s="141" customFormat="1" ht="15">
      <c r="A915" s="143" t="s">
        <v>1833</v>
      </c>
      <c r="B915" s="144">
        <v>8.8</v>
      </c>
      <c r="C915"/>
    </row>
    <row r="916" spans="1:3" s="141" customFormat="1" ht="15">
      <c r="A916" s="143" t="s">
        <v>1033</v>
      </c>
      <c r="B916" s="144">
        <v>7.6</v>
      </c>
      <c r="C916"/>
    </row>
    <row r="917" spans="1:3" s="141" customFormat="1" ht="15">
      <c r="A917" s="143" t="s">
        <v>1034</v>
      </c>
      <c r="B917" s="144">
        <v>13.7</v>
      </c>
      <c r="C917"/>
    </row>
    <row r="918" spans="1:3" s="141" customFormat="1" ht="15">
      <c r="A918" s="143" t="s">
        <v>1035</v>
      </c>
      <c r="B918" s="144">
        <v>5.9</v>
      </c>
      <c r="C918"/>
    </row>
    <row r="919" spans="1:3" s="141" customFormat="1" ht="15">
      <c r="A919" s="143" t="s">
        <v>1036</v>
      </c>
      <c r="B919" s="144">
        <v>8.2</v>
      </c>
      <c r="C919"/>
    </row>
    <row r="920" spans="1:3" s="141" customFormat="1" ht="15">
      <c r="A920" s="143" t="s">
        <v>1037</v>
      </c>
      <c r="B920" s="144">
        <v>4</v>
      </c>
      <c r="C920"/>
    </row>
    <row r="921" spans="1:3" s="141" customFormat="1" ht="15">
      <c r="A921" s="143" t="s">
        <v>1038</v>
      </c>
      <c r="B921" s="144">
        <v>5.5</v>
      </c>
      <c r="C921"/>
    </row>
    <row r="922" spans="1:3" s="141" customFormat="1" ht="15">
      <c r="A922" s="143" t="s">
        <v>1039</v>
      </c>
      <c r="B922" s="144">
        <v>4.9</v>
      </c>
      <c r="C922"/>
    </row>
    <row r="923" spans="1:3" s="141" customFormat="1" ht="15">
      <c r="A923" s="143" t="s">
        <v>1040</v>
      </c>
      <c r="B923" s="144">
        <v>8.6</v>
      </c>
      <c r="C923"/>
    </row>
    <row r="924" spans="1:3" s="141" customFormat="1" ht="15">
      <c r="A924" s="143" t="s">
        <v>1041</v>
      </c>
      <c r="B924" s="144">
        <v>7</v>
      </c>
      <c r="C924"/>
    </row>
    <row r="925" spans="1:3" s="141" customFormat="1" ht="15">
      <c r="A925" s="143" t="s">
        <v>1042</v>
      </c>
      <c r="B925" s="144">
        <v>9.8</v>
      </c>
      <c r="C925"/>
    </row>
    <row r="926" spans="1:3" s="141" customFormat="1" ht="15">
      <c r="A926" s="143" t="s">
        <v>1043</v>
      </c>
      <c r="B926" s="144">
        <v>10.7</v>
      </c>
      <c r="C926"/>
    </row>
    <row r="927" spans="1:3" s="141" customFormat="1" ht="15">
      <c r="A927" s="143" t="s">
        <v>1044</v>
      </c>
      <c r="B927" s="144">
        <v>7.5</v>
      </c>
      <c r="C927"/>
    </row>
    <row r="928" spans="1:3" s="141" customFormat="1" ht="15">
      <c r="A928" s="143" t="s">
        <v>1045</v>
      </c>
      <c r="B928" s="144">
        <v>6.9</v>
      </c>
      <c r="C928"/>
    </row>
    <row r="929" spans="1:3" s="141" customFormat="1" ht="15">
      <c r="A929" s="143" t="s">
        <v>1046</v>
      </c>
      <c r="B929" s="144">
        <v>3.3</v>
      </c>
      <c r="C929"/>
    </row>
    <row r="930" spans="1:3" s="141" customFormat="1" ht="15">
      <c r="A930" s="143" t="s">
        <v>1047</v>
      </c>
      <c r="B930" s="144">
        <v>6</v>
      </c>
      <c r="C930"/>
    </row>
    <row r="931" spans="1:3" s="141" customFormat="1" ht="15">
      <c r="A931" s="143" t="s">
        <v>1048</v>
      </c>
      <c r="B931" s="144">
        <v>10.7</v>
      </c>
      <c r="C931"/>
    </row>
    <row r="932" spans="1:3" s="141" customFormat="1" ht="15">
      <c r="A932" s="143" t="s">
        <v>1049</v>
      </c>
      <c r="B932" s="144">
        <v>7.9</v>
      </c>
      <c r="C932"/>
    </row>
    <row r="933" spans="1:3" s="141" customFormat="1" ht="15">
      <c r="A933" s="143" t="s">
        <v>1050</v>
      </c>
      <c r="B933" s="144">
        <v>2.8</v>
      </c>
      <c r="C933"/>
    </row>
    <row r="934" spans="1:3" s="141" customFormat="1" ht="15">
      <c r="A934" s="143" t="s">
        <v>1051</v>
      </c>
      <c r="B934" s="144">
        <v>8.5</v>
      </c>
      <c r="C934"/>
    </row>
    <row r="935" spans="1:3" s="141" customFormat="1" ht="15">
      <c r="A935" s="143" t="s">
        <v>1052</v>
      </c>
      <c r="B935" s="144">
        <v>8.1</v>
      </c>
      <c r="C935"/>
    </row>
    <row r="936" spans="1:3" s="141" customFormat="1" ht="15">
      <c r="A936" s="143" t="s">
        <v>1053</v>
      </c>
      <c r="B936" s="144">
        <v>9.2</v>
      </c>
      <c r="C936"/>
    </row>
    <row r="937" spans="1:3" s="141" customFormat="1" ht="15">
      <c r="A937" s="143" t="s">
        <v>1054</v>
      </c>
      <c r="B937" s="144">
        <v>7.3</v>
      </c>
      <c r="C937"/>
    </row>
    <row r="938" spans="1:3" s="141" customFormat="1" ht="15">
      <c r="A938" s="143" t="s">
        <v>1055</v>
      </c>
      <c r="B938" s="144">
        <v>7.5</v>
      </c>
      <c r="C938"/>
    </row>
    <row r="939" spans="1:3" s="141" customFormat="1" ht="15">
      <c r="A939" s="143" t="s">
        <v>1056</v>
      </c>
      <c r="B939" s="144">
        <v>6.4</v>
      </c>
      <c r="C939"/>
    </row>
    <row r="940" spans="1:3" s="141" customFormat="1" ht="15">
      <c r="A940" s="143" t="s">
        <v>1057</v>
      </c>
      <c r="B940" s="144">
        <v>5.1</v>
      </c>
      <c r="C940"/>
    </row>
    <row r="941" spans="1:3" s="141" customFormat="1" ht="15">
      <c r="A941" s="143" t="s">
        <v>1058</v>
      </c>
      <c r="B941" s="144">
        <v>4.8</v>
      </c>
      <c r="C941"/>
    </row>
    <row r="942" spans="1:3" s="141" customFormat="1" ht="15">
      <c r="A942" s="143" t="s">
        <v>1059</v>
      </c>
      <c r="B942" s="144">
        <v>14.4</v>
      </c>
      <c r="C942"/>
    </row>
    <row r="943" spans="1:3" s="141" customFormat="1" ht="15">
      <c r="A943" s="143" t="s">
        <v>1060</v>
      </c>
      <c r="B943" s="144">
        <v>4.4</v>
      </c>
      <c r="C943"/>
    </row>
    <row r="944" spans="1:3" s="141" customFormat="1" ht="15">
      <c r="A944" s="143" t="s">
        <v>1061</v>
      </c>
      <c r="B944" s="144">
        <v>8.3</v>
      </c>
      <c r="C944"/>
    </row>
    <row r="945" spans="1:3" s="141" customFormat="1" ht="15">
      <c r="A945" s="143" t="s">
        <v>1062</v>
      </c>
      <c r="B945" s="144">
        <v>13.6</v>
      </c>
      <c r="C945"/>
    </row>
    <row r="946" spans="1:3" s="141" customFormat="1" ht="15">
      <c r="A946" s="143" t="s">
        <v>1063</v>
      </c>
      <c r="B946" s="144">
        <v>12.1</v>
      </c>
      <c r="C946"/>
    </row>
    <row r="947" spans="1:3" s="141" customFormat="1" ht="15">
      <c r="A947" s="143" t="s">
        <v>1064</v>
      </c>
      <c r="B947" s="144">
        <v>6.3</v>
      </c>
      <c r="C947"/>
    </row>
    <row r="948" spans="1:3" s="141" customFormat="1" ht="15">
      <c r="A948" s="143" t="s">
        <v>1065</v>
      </c>
      <c r="B948" s="144">
        <v>9.8</v>
      </c>
      <c r="C948"/>
    </row>
    <row r="949" spans="1:3" s="141" customFormat="1" ht="15">
      <c r="A949" s="143" t="s">
        <v>1066</v>
      </c>
      <c r="B949" s="144">
        <v>5.9</v>
      </c>
      <c r="C949"/>
    </row>
    <row r="950" spans="1:3" s="141" customFormat="1" ht="15">
      <c r="A950" s="143" t="s">
        <v>1067</v>
      </c>
      <c r="B950" s="144">
        <v>8.8</v>
      </c>
      <c r="C950"/>
    </row>
    <row r="951" spans="1:3" s="141" customFormat="1" ht="15">
      <c r="A951" s="143" t="s">
        <v>1068</v>
      </c>
      <c r="B951" s="144">
        <v>9.1</v>
      </c>
      <c r="C951"/>
    </row>
    <row r="952" spans="1:3" s="141" customFormat="1" ht="15">
      <c r="A952" s="143" t="s">
        <v>1069</v>
      </c>
      <c r="B952" s="144">
        <v>6.4</v>
      </c>
      <c r="C952"/>
    </row>
    <row r="953" spans="1:3" s="141" customFormat="1" ht="15">
      <c r="A953" s="143" t="s">
        <v>1070</v>
      </c>
      <c r="B953" s="144">
        <v>65.5</v>
      </c>
      <c r="C953"/>
    </row>
    <row r="954" spans="1:3" s="141" customFormat="1" ht="15">
      <c r="A954" s="143" t="s">
        <v>1071</v>
      </c>
      <c r="B954" s="144">
        <v>4.6</v>
      </c>
      <c r="C954"/>
    </row>
    <row r="955" spans="1:3" s="141" customFormat="1" ht="15">
      <c r="A955" s="143" t="s">
        <v>1072</v>
      </c>
      <c r="B955" s="144">
        <v>7.8</v>
      </c>
      <c r="C955"/>
    </row>
    <row r="956" spans="1:3" s="141" customFormat="1" ht="15">
      <c r="A956" s="143" t="s">
        <v>1073</v>
      </c>
      <c r="B956" s="144">
        <v>9.4</v>
      </c>
      <c r="C956"/>
    </row>
    <row r="957" spans="1:3" s="141" customFormat="1" ht="15">
      <c r="A957" s="143" t="s">
        <v>1074</v>
      </c>
      <c r="B957" s="144">
        <v>9.3</v>
      </c>
      <c r="C957"/>
    </row>
    <row r="958" spans="1:3" s="141" customFormat="1" ht="15">
      <c r="A958" s="143" t="s">
        <v>1075</v>
      </c>
      <c r="B958" s="144">
        <v>5</v>
      </c>
      <c r="C958"/>
    </row>
    <row r="959" spans="1:3" s="141" customFormat="1" ht="15">
      <c r="A959" s="143" t="s">
        <v>1076</v>
      </c>
      <c r="B959" s="144">
        <v>7.2</v>
      </c>
      <c r="C959"/>
    </row>
    <row r="960" spans="1:3" s="141" customFormat="1" ht="15">
      <c r="A960" s="143" t="s">
        <v>1077</v>
      </c>
      <c r="B960" s="144">
        <v>10.6</v>
      </c>
      <c r="C960"/>
    </row>
    <row r="961" spans="1:3" s="141" customFormat="1" ht="15">
      <c r="A961" s="143" t="s">
        <v>1078</v>
      </c>
      <c r="B961" s="144">
        <v>11.8</v>
      </c>
      <c r="C961"/>
    </row>
    <row r="962" spans="1:3" s="141" customFormat="1" ht="15">
      <c r="A962" s="143" t="s">
        <v>1079</v>
      </c>
      <c r="B962" s="144">
        <v>7.8</v>
      </c>
      <c r="C962"/>
    </row>
    <row r="963" spans="1:3" s="141" customFormat="1" ht="15">
      <c r="A963" s="143" t="s">
        <v>1080</v>
      </c>
      <c r="B963" s="144">
        <v>7.9</v>
      </c>
      <c r="C963"/>
    </row>
    <row r="964" spans="1:3" s="141" customFormat="1" ht="15">
      <c r="A964" s="143" t="s">
        <v>1081</v>
      </c>
      <c r="B964" s="144">
        <v>6.1</v>
      </c>
      <c r="C964"/>
    </row>
    <row r="965" spans="1:3" s="141" customFormat="1" ht="15">
      <c r="A965" s="143" t="s">
        <v>1082</v>
      </c>
      <c r="B965" s="144">
        <v>12.8</v>
      </c>
      <c r="C965"/>
    </row>
    <row r="966" spans="1:3" s="141" customFormat="1" ht="15">
      <c r="A966" s="143" t="s">
        <v>1083</v>
      </c>
      <c r="B966" s="144">
        <v>8.8</v>
      </c>
      <c r="C966"/>
    </row>
    <row r="967" spans="1:3" s="141" customFormat="1" ht="15">
      <c r="A967" s="143" t="s">
        <v>1084</v>
      </c>
      <c r="B967" s="144">
        <v>8</v>
      </c>
      <c r="C967"/>
    </row>
    <row r="968" spans="1:3" s="141" customFormat="1" ht="15">
      <c r="A968" s="143" t="s">
        <v>1085</v>
      </c>
      <c r="B968" s="144">
        <v>10.2</v>
      </c>
      <c r="C968"/>
    </row>
    <row r="969" spans="1:3" s="141" customFormat="1" ht="15">
      <c r="A969" s="143" t="s">
        <v>1086</v>
      </c>
      <c r="B969" s="144">
        <v>8.2</v>
      </c>
      <c r="C969"/>
    </row>
    <row r="970" spans="1:3" s="141" customFormat="1" ht="15">
      <c r="A970" s="143" t="s">
        <v>1087</v>
      </c>
      <c r="B970" s="144">
        <v>58</v>
      </c>
      <c r="C970"/>
    </row>
    <row r="971" spans="1:3" s="141" customFormat="1" ht="15">
      <c r="A971" s="143" t="s">
        <v>1088</v>
      </c>
      <c r="B971" s="144">
        <v>85.8</v>
      </c>
      <c r="C971"/>
    </row>
    <row r="972" spans="1:3" s="141" customFormat="1" ht="15">
      <c r="A972" s="143" t="s">
        <v>1089</v>
      </c>
      <c r="B972" s="144">
        <v>108.4</v>
      </c>
      <c r="C972"/>
    </row>
    <row r="973" spans="1:3" s="141" customFormat="1" ht="15">
      <c r="A973" s="143" t="s">
        <v>1090</v>
      </c>
      <c r="B973" s="144">
        <v>91.5</v>
      </c>
      <c r="C973"/>
    </row>
    <row r="974" spans="1:3" s="141" customFormat="1" ht="15">
      <c r="A974" s="143" t="s">
        <v>1091</v>
      </c>
      <c r="B974" s="144">
        <v>97</v>
      </c>
      <c r="C974"/>
    </row>
    <row r="975" spans="1:3" s="141" customFormat="1" ht="15">
      <c r="A975" s="143" t="s">
        <v>1092</v>
      </c>
      <c r="B975" s="144">
        <v>97</v>
      </c>
      <c r="C975"/>
    </row>
    <row r="976" spans="1:3" s="141" customFormat="1" ht="15">
      <c r="A976" s="143" t="s">
        <v>1093</v>
      </c>
      <c r="B976" s="144">
        <v>123.3</v>
      </c>
      <c r="C976"/>
    </row>
    <row r="977" spans="1:3" s="141" customFormat="1" ht="15">
      <c r="A977" s="143" t="s">
        <v>1094</v>
      </c>
      <c r="B977" s="144">
        <v>112.7</v>
      </c>
      <c r="C977"/>
    </row>
    <row r="978" spans="1:3" s="141" customFormat="1" ht="15">
      <c r="A978" s="143" t="s">
        <v>1095</v>
      </c>
      <c r="B978" s="144">
        <v>118.6</v>
      </c>
      <c r="C978"/>
    </row>
    <row r="979" spans="1:3" s="141" customFormat="1" ht="15">
      <c r="A979" s="143" t="s">
        <v>1096</v>
      </c>
      <c r="B979" s="144">
        <v>116.4</v>
      </c>
      <c r="C979"/>
    </row>
    <row r="980" spans="1:3" s="141" customFormat="1" ht="15">
      <c r="A980" s="143" t="s">
        <v>1097</v>
      </c>
      <c r="B980" s="144">
        <v>7.5</v>
      </c>
      <c r="C980"/>
    </row>
    <row r="981" spans="1:3" s="141" customFormat="1" ht="15">
      <c r="A981" s="143" t="s">
        <v>1098</v>
      </c>
      <c r="B981" s="144">
        <v>8.3</v>
      </c>
      <c r="C981"/>
    </row>
    <row r="982" spans="1:3" s="141" customFormat="1" ht="15">
      <c r="A982" s="143" t="s">
        <v>1099</v>
      </c>
      <c r="B982" s="144">
        <v>4.7</v>
      </c>
      <c r="C982"/>
    </row>
    <row r="983" spans="1:3" s="141" customFormat="1" ht="15">
      <c r="A983" s="143" t="s">
        <v>1100</v>
      </c>
      <c r="B983" s="144">
        <v>6</v>
      </c>
      <c r="C983"/>
    </row>
    <row r="984" spans="1:3" s="141" customFormat="1" ht="15">
      <c r="A984" s="143" t="s">
        <v>1101</v>
      </c>
      <c r="B984" s="144">
        <v>4.7</v>
      </c>
      <c r="C984"/>
    </row>
    <row r="985" spans="1:3" s="141" customFormat="1" ht="15">
      <c r="A985" s="143" t="s">
        <v>1102</v>
      </c>
      <c r="B985" s="144">
        <v>9.4</v>
      </c>
      <c r="C985"/>
    </row>
    <row r="986" spans="1:3" s="141" customFormat="1" ht="15">
      <c r="A986" s="143" t="s">
        <v>1103</v>
      </c>
      <c r="B986" s="144">
        <v>20.4</v>
      </c>
      <c r="C986"/>
    </row>
    <row r="987" spans="1:3" s="141" customFormat="1" ht="15">
      <c r="A987" s="143" t="s">
        <v>1104</v>
      </c>
      <c r="B987" s="144">
        <v>6.6</v>
      </c>
      <c r="C987"/>
    </row>
    <row r="988" spans="1:3" s="141" customFormat="1" ht="15">
      <c r="A988" s="143" t="s">
        <v>1105</v>
      </c>
      <c r="B988" s="144">
        <v>12.8</v>
      </c>
      <c r="C988"/>
    </row>
    <row r="989" spans="1:3" s="141" customFormat="1" ht="15">
      <c r="A989" s="143" t="s">
        <v>1106</v>
      </c>
      <c r="B989" s="144">
        <v>11.6</v>
      </c>
      <c r="C989"/>
    </row>
    <row r="990" spans="1:3" s="141" customFormat="1" ht="15">
      <c r="A990" s="143" t="s">
        <v>1107</v>
      </c>
      <c r="B990" s="144">
        <v>7.8</v>
      </c>
      <c r="C990"/>
    </row>
    <row r="991" spans="1:3" s="141" customFormat="1" ht="15">
      <c r="A991" s="143" t="s">
        <v>1108</v>
      </c>
      <c r="B991" s="144">
        <v>8.4</v>
      </c>
      <c r="C991"/>
    </row>
    <row r="992" spans="1:3" s="141" customFormat="1" ht="15">
      <c r="A992" s="143" t="s">
        <v>1109</v>
      </c>
      <c r="B992" s="144">
        <v>9.9</v>
      </c>
      <c r="C992"/>
    </row>
    <row r="993" spans="1:3" s="141" customFormat="1" ht="15">
      <c r="A993" s="143" t="s">
        <v>1110</v>
      </c>
      <c r="B993" s="144">
        <v>14.8</v>
      </c>
      <c r="C993"/>
    </row>
    <row r="994" spans="1:3" s="141" customFormat="1" ht="15">
      <c r="A994" s="143" t="s">
        <v>1111</v>
      </c>
      <c r="B994" s="144">
        <v>6.4</v>
      </c>
      <c r="C994"/>
    </row>
    <row r="995" spans="1:3" s="141" customFormat="1" ht="15">
      <c r="A995" s="143" t="s">
        <v>1112</v>
      </c>
      <c r="B995" s="144">
        <v>11.9</v>
      </c>
      <c r="C995"/>
    </row>
    <row r="996" spans="1:3" s="141" customFormat="1" ht="15">
      <c r="A996" s="143" t="s">
        <v>1113</v>
      </c>
      <c r="B996" s="144">
        <v>19.4</v>
      </c>
      <c r="C996"/>
    </row>
    <row r="997" spans="1:3" s="141" customFormat="1" ht="15">
      <c r="A997" s="143" t="s">
        <v>1114</v>
      </c>
      <c r="B997" s="144">
        <v>18.6</v>
      </c>
      <c r="C997"/>
    </row>
    <row r="998" spans="1:3" s="141" customFormat="1" ht="15">
      <c r="A998" s="143" t="s">
        <v>1115</v>
      </c>
      <c r="B998" s="144">
        <v>12.8</v>
      </c>
      <c r="C998"/>
    </row>
    <row r="999" spans="1:3" s="141" customFormat="1" ht="15">
      <c r="A999" s="143" t="s">
        <v>1116</v>
      </c>
      <c r="B999" s="144">
        <v>8.2</v>
      </c>
      <c r="C999"/>
    </row>
    <row r="1000" spans="1:3" s="141" customFormat="1" ht="15">
      <c r="A1000" s="143" t="s">
        <v>1117</v>
      </c>
      <c r="B1000" s="144">
        <v>13.7</v>
      </c>
      <c r="C1000"/>
    </row>
    <row r="1001" spans="1:3" s="141" customFormat="1" ht="15">
      <c r="A1001" s="143" t="s">
        <v>1118</v>
      </c>
      <c r="B1001" s="144">
        <v>30.9</v>
      </c>
      <c r="C1001"/>
    </row>
    <row r="1002" spans="1:3" s="141" customFormat="1" ht="15">
      <c r="A1002" s="143" t="s">
        <v>1119</v>
      </c>
      <c r="B1002" s="144">
        <v>31.5</v>
      </c>
      <c r="C1002" s="142">
        <v>41883</v>
      </c>
    </row>
    <row r="1003" spans="1:2" s="141" customFormat="1" ht="15">
      <c r="A1003" s="143" t="s">
        <v>1120</v>
      </c>
      <c r="B1003" s="144">
        <v>23</v>
      </c>
    </row>
    <row r="1004" spans="1:2" ht="15">
      <c r="A1004" s="143" t="s">
        <v>1121</v>
      </c>
      <c r="B1004" s="144">
        <v>21.6</v>
      </c>
    </row>
    <row r="1005" spans="1:2" ht="15">
      <c r="A1005" s="143" t="s">
        <v>1801</v>
      </c>
      <c r="B1005" s="144">
        <v>9.1</v>
      </c>
    </row>
    <row r="1006" spans="1:2" ht="15">
      <c r="A1006" s="143" t="s">
        <v>1122</v>
      </c>
      <c r="B1006" s="144">
        <v>14</v>
      </c>
    </row>
    <row r="1007" spans="1:2" ht="15">
      <c r="A1007" s="143" t="s">
        <v>1123</v>
      </c>
      <c r="B1007" s="144">
        <v>3.2</v>
      </c>
    </row>
    <row r="1008" spans="1:2" ht="15">
      <c r="A1008" s="143" t="s">
        <v>1124</v>
      </c>
      <c r="B1008" s="144">
        <v>8.9</v>
      </c>
    </row>
    <row r="1009" spans="1:2" ht="15">
      <c r="A1009" s="143" t="s">
        <v>1125</v>
      </c>
      <c r="B1009" s="144">
        <v>5.8</v>
      </c>
    </row>
    <row r="1010" spans="1:2" ht="15">
      <c r="A1010" s="143" t="s">
        <v>1126</v>
      </c>
      <c r="B1010" s="144">
        <v>6.3</v>
      </c>
    </row>
    <row r="1011" spans="1:2" ht="15">
      <c r="A1011" s="143" t="s">
        <v>1127</v>
      </c>
      <c r="B1011" s="144">
        <v>3.1</v>
      </c>
    </row>
    <row r="1012" spans="1:3" ht="15">
      <c r="A1012" s="143" t="s">
        <v>1128</v>
      </c>
      <c r="B1012" s="144">
        <v>3.6</v>
      </c>
      <c r="C1012" s="142">
        <v>41883</v>
      </c>
    </row>
    <row r="1013" spans="1:2" ht="15">
      <c r="A1013" s="143" t="s">
        <v>1129</v>
      </c>
      <c r="B1013" s="144">
        <v>1.5</v>
      </c>
    </row>
    <row r="1014" spans="1:2" ht="15">
      <c r="A1014" s="143" t="s">
        <v>1130</v>
      </c>
      <c r="B1014" s="144">
        <v>9.9</v>
      </c>
    </row>
    <row r="1015" spans="1:2" ht="15">
      <c r="A1015" s="143" t="s">
        <v>1131</v>
      </c>
      <c r="B1015" s="144">
        <v>10</v>
      </c>
    </row>
    <row r="1016" spans="1:2" ht="15">
      <c r="A1016" s="143" t="s">
        <v>1132</v>
      </c>
      <c r="B1016" s="144">
        <v>5.8</v>
      </c>
    </row>
    <row r="1017" spans="1:2" ht="15">
      <c r="A1017" s="143" t="s">
        <v>1133</v>
      </c>
      <c r="B1017" s="144">
        <v>9.2</v>
      </c>
    </row>
    <row r="1018" spans="1:2" ht="15">
      <c r="A1018" s="143" t="s">
        <v>1134</v>
      </c>
      <c r="B1018" s="144">
        <v>9.3</v>
      </c>
    </row>
    <row r="1019" spans="1:2" ht="15">
      <c r="A1019" s="143" t="s">
        <v>1135</v>
      </c>
      <c r="B1019" s="144">
        <v>4.9</v>
      </c>
    </row>
    <row r="1020" spans="1:2" ht="15">
      <c r="A1020" s="143" t="s">
        <v>1136</v>
      </c>
      <c r="B1020" s="144">
        <v>6.7</v>
      </c>
    </row>
    <row r="1021" spans="1:2" ht="15">
      <c r="A1021" s="143" t="s">
        <v>1137</v>
      </c>
      <c r="B1021" s="144">
        <v>4.2</v>
      </c>
    </row>
    <row r="1022" spans="1:2" ht="15">
      <c r="A1022" s="143" t="s">
        <v>1138</v>
      </c>
      <c r="B1022" s="144">
        <v>14.1</v>
      </c>
    </row>
    <row r="1023" spans="1:2" ht="15">
      <c r="A1023" s="143" t="s">
        <v>1139</v>
      </c>
      <c r="B1023" s="144">
        <v>7.6</v>
      </c>
    </row>
    <row r="1024" spans="1:2" ht="15">
      <c r="A1024" s="143" t="s">
        <v>1140</v>
      </c>
      <c r="B1024" s="144">
        <v>3.2</v>
      </c>
    </row>
    <row r="1025" spans="1:2" ht="15">
      <c r="A1025" s="143" t="s">
        <v>1141</v>
      </c>
      <c r="B1025" s="144">
        <v>8</v>
      </c>
    </row>
    <row r="1026" spans="1:2" ht="15">
      <c r="A1026" s="143" t="s">
        <v>1142</v>
      </c>
      <c r="B1026" s="144">
        <v>6.2</v>
      </c>
    </row>
    <row r="1027" spans="1:2" ht="15">
      <c r="A1027" s="143" t="s">
        <v>1143</v>
      </c>
      <c r="B1027" s="144">
        <v>2.4</v>
      </c>
    </row>
    <row r="1028" spans="1:2" ht="15">
      <c r="A1028" s="143" t="s">
        <v>1144</v>
      </c>
      <c r="B1028" s="144">
        <v>4.2</v>
      </c>
    </row>
    <row r="1029" spans="1:2" ht="15">
      <c r="A1029" s="143" t="s">
        <v>1145</v>
      </c>
      <c r="B1029" s="144">
        <v>10.2</v>
      </c>
    </row>
    <row r="1030" spans="1:2" ht="15">
      <c r="A1030" s="143" t="s">
        <v>1146</v>
      </c>
      <c r="B1030" s="144">
        <v>5.7</v>
      </c>
    </row>
    <row r="1031" spans="1:2" ht="15">
      <c r="A1031" s="143" t="s">
        <v>1147</v>
      </c>
      <c r="B1031" s="144">
        <v>7</v>
      </c>
    </row>
    <row r="1032" spans="1:2" ht="15">
      <c r="A1032" s="143" t="s">
        <v>1148</v>
      </c>
      <c r="B1032" s="144">
        <v>3.3</v>
      </c>
    </row>
    <row r="1033" spans="1:2" ht="15">
      <c r="A1033" s="143" t="s">
        <v>1149</v>
      </c>
      <c r="B1033" s="144">
        <v>7.3</v>
      </c>
    </row>
    <row r="1034" spans="1:2" ht="15">
      <c r="A1034" s="143" t="s">
        <v>1150</v>
      </c>
      <c r="B1034" s="144">
        <v>10.5</v>
      </c>
    </row>
    <row r="1035" spans="1:2" ht="15">
      <c r="A1035" s="143" t="s">
        <v>1151</v>
      </c>
      <c r="B1035" s="144">
        <v>6.6</v>
      </c>
    </row>
    <row r="1036" spans="1:2" ht="15">
      <c r="A1036" s="143" t="s">
        <v>1152</v>
      </c>
      <c r="B1036" s="144">
        <v>6.1</v>
      </c>
    </row>
    <row r="1037" spans="1:2" ht="15">
      <c r="A1037" s="143" t="s">
        <v>1153</v>
      </c>
      <c r="B1037" s="144">
        <v>6.8</v>
      </c>
    </row>
    <row r="1038" spans="1:2" ht="15">
      <c r="A1038" s="143" t="s">
        <v>1154</v>
      </c>
      <c r="B1038" s="144">
        <v>11.1</v>
      </c>
    </row>
    <row r="1039" spans="1:2" ht="15">
      <c r="A1039" s="143" t="s">
        <v>1155</v>
      </c>
      <c r="B1039" s="144">
        <v>13.5</v>
      </c>
    </row>
    <row r="1040" spans="1:2" ht="15">
      <c r="A1040" s="143" t="s">
        <v>1156</v>
      </c>
      <c r="B1040" s="144">
        <v>5.3</v>
      </c>
    </row>
    <row r="1041" spans="1:2" ht="15">
      <c r="A1041" s="143" t="s">
        <v>1157</v>
      </c>
      <c r="B1041" s="144">
        <v>9.3</v>
      </c>
    </row>
    <row r="1042" spans="1:2" ht="15">
      <c r="A1042" s="143" t="s">
        <v>1158</v>
      </c>
      <c r="B1042" s="144">
        <v>9</v>
      </c>
    </row>
    <row r="1043" spans="1:2" ht="15">
      <c r="A1043" s="143" t="s">
        <v>1159</v>
      </c>
      <c r="B1043" s="144">
        <v>4</v>
      </c>
    </row>
    <row r="1044" spans="1:2" ht="15">
      <c r="A1044" s="143" t="s">
        <v>1160</v>
      </c>
      <c r="B1044" s="144">
        <v>12.5</v>
      </c>
    </row>
    <row r="1045" spans="1:2" ht="15">
      <c r="A1045" s="143" t="s">
        <v>1161</v>
      </c>
      <c r="B1045" s="144">
        <v>16.9</v>
      </c>
    </row>
    <row r="1046" spans="1:2" ht="15">
      <c r="A1046" s="143" t="s">
        <v>1162</v>
      </c>
      <c r="B1046" s="144">
        <v>11.3</v>
      </c>
    </row>
    <row r="1047" spans="1:2" ht="15">
      <c r="A1047" s="143" t="s">
        <v>1163</v>
      </c>
      <c r="B1047" s="144">
        <v>9.5</v>
      </c>
    </row>
    <row r="1048" spans="1:2" ht="15">
      <c r="A1048" s="143" t="s">
        <v>1164</v>
      </c>
      <c r="B1048" s="144">
        <v>7.3</v>
      </c>
    </row>
    <row r="1049" spans="1:2" ht="15">
      <c r="A1049" s="143" t="s">
        <v>1165</v>
      </c>
      <c r="B1049" s="144">
        <v>7.1</v>
      </c>
    </row>
    <row r="1050" spans="1:2" ht="15">
      <c r="A1050" s="143" t="s">
        <v>1166</v>
      </c>
      <c r="B1050" s="144">
        <v>25.4</v>
      </c>
    </row>
    <row r="1051" spans="1:2" ht="15">
      <c r="A1051" s="143" t="s">
        <v>1167</v>
      </c>
      <c r="B1051" s="144">
        <v>7.5</v>
      </c>
    </row>
    <row r="1052" spans="1:2" ht="15">
      <c r="A1052" s="143" t="s">
        <v>1168</v>
      </c>
      <c r="B1052" s="144">
        <v>20</v>
      </c>
    </row>
    <row r="1053" spans="1:2" ht="15">
      <c r="A1053" s="143" t="s">
        <v>1169</v>
      </c>
      <c r="B1053" s="144">
        <v>14.4</v>
      </c>
    </row>
    <row r="1054" spans="1:2" ht="15">
      <c r="A1054" s="143" t="s">
        <v>1170</v>
      </c>
      <c r="B1054" s="144">
        <v>12.2</v>
      </c>
    </row>
    <row r="1055" spans="1:2" ht="15">
      <c r="A1055" s="143" t="s">
        <v>1171</v>
      </c>
      <c r="B1055" s="144">
        <v>6.1</v>
      </c>
    </row>
    <row r="1056" spans="1:3" ht="15">
      <c r="A1056" s="143" t="s">
        <v>1172</v>
      </c>
      <c r="B1056" s="144">
        <v>4.5</v>
      </c>
      <c r="C1056" s="142">
        <v>41883</v>
      </c>
    </row>
    <row r="1057" spans="1:2" ht="15">
      <c r="A1057" s="143" t="s">
        <v>1173</v>
      </c>
      <c r="B1057" s="144">
        <v>7.4</v>
      </c>
    </row>
    <row r="1058" spans="1:2" ht="15">
      <c r="A1058" s="143" t="s">
        <v>1174</v>
      </c>
      <c r="B1058" s="144">
        <v>7.9</v>
      </c>
    </row>
    <row r="1059" spans="1:2" ht="15">
      <c r="A1059" s="143" t="s">
        <v>1175</v>
      </c>
      <c r="B1059" s="144">
        <v>20.1</v>
      </c>
    </row>
    <row r="1060" spans="1:2" ht="15">
      <c r="A1060" s="143" t="s">
        <v>1176</v>
      </c>
      <c r="B1060" s="144">
        <v>7.9</v>
      </c>
    </row>
    <row r="1061" spans="1:2" ht="15">
      <c r="A1061" s="143" t="s">
        <v>1177</v>
      </c>
      <c r="B1061" s="144">
        <v>6.8</v>
      </c>
    </row>
    <row r="1062" spans="1:2" ht="15">
      <c r="A1062" s="143" t="s">
        <v>1178</v>
      </c>
      <c r="B1062" s="144">
        <v>8.3</v>
      </c>
    </row>
    <row r="1063" spans="1:2" ht="15">
      <c r="A1063" s="143" t="s">
        <v>1179</v>
      </c>
      <c r="B1063" s="144">
        <v>10.9</v>
      </c>
    </row>
    <row r="1064" spans="1:2" ht="15">
      <c r="A1064" s="143" t="s">
        <v>1180</v>
      </c>
      <c r="B1064" s="144">
        <v>10.9</v>
      </c>
    </row>
    <row r="1065" spans="1:2" ht="15">
      <c r="A1065" s="143" t="s">
        <v>1181</v>
      </c>
      <c r="B1065" s="144">
        <v>21.6</v>
      </c>
    </row>
    <row r="1066" spans="1:2" ht="15">
      <c r="A1066" s="143" t="s">
        <v>1182</v>
      </c>
      <c r="B1066" s="144">
        <v>29</v>
      </c>
    </row>
    <row r="1067" spans="1:2" ht="15">
      <c r="A1067" s="143" t="s">
        <v>1183</v>
      </c>
      <c r="B1067" s="144">
        <v>33.2</v>
      </c>
    </row>
    <row r="1068" spans="1:2" ht="15">
      <c r="A1068" s="143" t="s">
        <v>1184</v>
      </c>
      <c r="B1068" s="144">
        <v>27.6</v>
      </c>
    </row>
    <row r="1069" spans="1:2" ht="15">
      <c r="A1069" s="143" t="s">
        <v>1185</v>
      </c>
      <c r="B1069" s="144">
        <v>26.1</v>
      </c>
    </row>
    <row r="1070" spans="1:2" ht="15">
      <c r="A1070" s="143" t="s">
        <v>1186</v>
      </c>
      <c r="B1070" s="144">
        <v>22.7</v>
      </c>
    </row>
    <row r="1071" spans="1:2" ht="15">
      <c r="A1071" s="143" t="s">
        <v>1187</v>
      </c>
      <c r="B1071" s="144">
        <v>23.5</v>
      </c>
    </row>
    <row r="1072" spans="1:2" ht="15">
      <c r="A1072" s="143" t="s">
        <v>1188</v>
      </c>
      <c r="B1072" s="144">
        <v>26.6</v>
      </c>
    </row>
    <row r="1073" spans="1:2" ht="15">
      <c r="A1073" s="143" t="s">
        <v>1189</v>
      </c>
      <c r="B1073" s="144">
        <v>14.4</v>
      </c>
    </row>
    <row r="1074" spans="1:2" ht="15">
      <c r="A1074" s="143" t="s">
        <v>1190</v>
      </c>
      <c r="B1074" s="144">
        <v>11.5</v>
      </c>
    </row>
    <row r="1075" spans="1:2" ht="15">
      <c r="A1075" s="143" t="s">
        <v>1191</v>
      </c>
      <c r="B1075" s="144">
        <v>20.7</v>
      </c>
    </row>
    <row r="1076" spans="1:2" ht="15">
      <c r="A1076" s="143" t="s">
        <v>1192</v>
      </c>
      <c r="B1076" s="144">
        <v>51.8</v>
      </c>
    </row>
    <row r="1077" spans="1:2" ht="15">
      <c r="A1077" s="143" t="s">
        <v>1193</v>
      </c>
      <c r="B1077" s="144">
        <v>9.5</v>
      </c>
    </row>
    <row r="1078" spans="1:2" ht="15">
      <c r="A1078" s="143" t="s">
        <v>1194</v>
      </c>
      <c r="B1078" s="144">
        <v>19.8</v>
      </c>
    </row>
    <row r="1079" spans="1:2" ht="15">
      <c r="A1079" s="143" t="s">
        <v>1195</v>
      </c>
      <c r="B1079" s="144">
        <v>33.9</v>
      </c>
    </row>
    <row r="1080" spans="1:2" ht="15">
      <c r="A1080" s="143" t="s">
        <v>1196</v>
      </c>
      <c r="B1080" s="144">
        <v>3.7</v>
      </c>
    </row>
    <row r="1081" spans="1:3" ht="15">
      <c r="A1081" s="143" t="s">
        <v>1197</v>
      </c>
      <c r="B1081" s="144">
        <v>7.7</v>
      </c>
      <c r="C1081" s="142">
        <v>41883</v>
      </c>
    </row>
    <row r="1082" spans="1:2" ht="15">
      <c r="A1082" s="143" t="s">
        <v>1198</v>
      </c>
      <c r="B1082" s="144">
        <v>6.4</v>
      </c>
    </row>
    <row r="1083" spans="1:3" ht="15">
      <c r="A1083" s="143" t="s">
        <v>1199</v>
      </c>
      <c r="B1083" s="144">
        <v>4.5</v>
      </c>
      <c r="C1083" s="142">
        <v>41883</v>
      </c>
    </row>
    <row r="1084" spans="1:2" ht="15">
      <c r="A1084" s="143" t="s">
        <v>1200</v>
      </c>
      <c r="B1084" s="144">
        <v>1.6</v>
      </c>
    </row>
    <row r="1085" spans="1:2" ht="15">
      <c r="A1085" s="143" t="s">
        <v>1201</v>
      </c>
      <c r="B1085" s="144">
        <v>3.4</v>
      </c>
    </row>
    <row r="1086" spans="1:2" ht="15">
      <c r="A1086" s="143" t="s">
        <v>1202</v>
      </c>
      <c r="B1086" s="144">
        <v>6</v>
      </c>
    </row>
    <row r="1087" spans="1:2" ht="15">
      <c r="A1087" s="143" t="s">
        <v>1203</v>
      </c>
      <c r="B1087" s="144">
        <v>4.7</v>
      </c>
    </row>
    <row r="1088" spans="1:2" ht="15">
      <c r="A1088" s="143" t="s">
        <v>1204</v>
      </c>
      <c r="B1088" s="144">
        <v>7.5</v>
      </c>
    </row>
    <row r="1089" spans="1:2" ht="15">
      <c r="A1089" s="143" t="s">
        <v>1205</v>
      </c>
      <c r="B1089" s="144">
        <v>5</v>
      </c>
    </row>
    <row r="1090" spans="1:2" ht="15">
      <c r="A1090" s="143" t="s">
        <v>1206</v>
      </c>
      <c r="B1090" s="144">
        <v>5.4</v>
      </c>
    </row>
    <row r="1091" spans="1:2" ht="15">
      <c r="A1091" s="143" t="s">
        <v>1207</v>
      </c>
      <c r="B1091" s="144">
        <v>6.1</v>
      </c>
    </row>
    <row r="1092" spans="1:2" ht="15">
      <c r="A1092" s="143" t="s">
        <v>1208</v>
      </c>
      <c r="B1092" s="144">
        <v>8.7</v>
      </c>
    </row>
    <row r="1093" spans="1:2" ht="15">
      <c r="A1093" s="143" t="s">
        <v>1209</v>
      </c>
      <c r="B1093" s="144">
        <v>5</v>
      </c>
    </row>
    <row r="1094" spans="1:2" ht="15">
      <c r="A1094" s="143" t="s">
        <v>1210</v>
      </c>
      <c r="B1094" s="144">
        <v>6.5</v>
      </c>
    </row>
    <row r="1095" spans="1:2" ht="15">
      <c r="A1095" s="143" t="s">
        <v>1211</v>
      </c>
      <c r="B1095" s="144">
        <v>4.5</v>
      </c>
    </row>
    <row r="1096" spans="1:2" ht="15">
      <c r="A1096" s="143" t="s">
        <v>1212</v>
      </c>
      <c r="B1096" s="144">
        <v>16.6</v>
      </c>
    </row>
    <row r="1097" spans="1:2" ht="15">
      <c r="A1097" s="143" t="s">
        <v>1213</v>
      </c>
      <c r="B1097" s="144">
        <v>4.5</v>
      </c>
    </row>
    <row r="1098" spans="1:2" ht="15">
      <c r="A1098" s="143" t="s">
        <v>1214</v>
      </c>
      <c r="B1098" s="144">
        <v>3.7</v>
      </c>
    </row>
    <row r="1099" spans="1:2" ht="15">
      <c r="A1099" s="143" t="s">
        <v>1215</v>
      </c>
      <c r="B1099" s="144">
        <v>8.1</v>
      </c>
    </row>
    <row r="1100" spans="1:2" ht="15">
      <c r="A1100" s="143" t="s">
        <v>1216</v>
      </c>
      <c r="B1100" s="144">
        <v>7.6</v>
      </c>
    </row>
    <row r="1101" spans="1:2" ht="15">
      <c r="A1101" s="143" t="s">
        <v>1217</v>
      </c>
      <c r="B1101" s="144">
        <v>10.6</v>
      </c>
    </row>
    <row r="1102" spans="1:2" ht="15">
      <c r="A1102" s="143" t="s">
        <v>1218</v>
      </c>
      <c r="B1102" s="144">
        <v>5.3</v>
      </c>
    </row>
    <row r="1103" spans="1:2" ht="15">
      <c r="A1103" s="143" t="s">
        <v>1219</v>
      </c>
      <c r="B1103" s="144">
        <v>7.7</v>
      </c>
    </row>
    <row r="1104" spans="1:2" ht="15">
      <c r="A1104" s="143" t="s">
        <v>1220</v>
      </c>
      <c r="B1104" s="144">
        <v>9</v>
      </c>
    </row>
    <row r="1105" spans="1:2" ht="15">
      <c r="A1105" s="143" t="s">
        <v>1221</v>
      </c>
      <c r="B1105" s="144">
        <v>7.6</v>
      </c>
    </row>
    <row r="1106" spans="1:2" ht="15">
      <c r="A1106" s="143" t="s">
        <v>1222</v>
      </c>
      <c r="B1106" s="144">
        <v>4.2</v>
      </c>
    </row>
    <row r="1107" spans="1:2" ht="15">
      <c r="A1107" s="143" t="s">
        <v>1223</v>
      </c>
      <c r="B1107" s="144">
        <v>4.2</v>
      </c>
    </row>
    <row r="1108" spans="1:2" ht="15">
      <c r="A1108" s="143" t="s">
        <v>1224</v>
      </c>
      <c r="B1108" s="144">
        <v>8.3</v>
      </c>
    </row>
    <row r="1109" spans="1:2" ht="15">
      <c r="A1109" s="143" t="s">
        <v>1225</v>
      </c>
      <c r="B1109" s="144">
        <v>4.2</v>
      </c>
    </row>
    <row r="1110" spans="1:2" ht="15">
      <c r="A1110" s="143" t="s">
        <v>1226</v>
      </c>
      <c r="B1110" s="144">
        <v>3.1</v>
      </c>
    </row>
    <row r="1111" spans="1:2" ht="15">
      <c r="A1111" s="143" t="s">
        <v>1227</v>
      </c>
      <c r="B1111" s="144">
        <v>4</v>
      </c>
    </row>
    <row r="1112" spans="1:2" ht="15">
      <c r="A1112" s="143" t="s">
        <v>1228</v>
      </c>
      <c r="B1112" s="144">
        <v>6.3</v>
      </c>
    </row>
    <row r="1113" spans="1:2" ht="15">
      <c r="A1113" s="143" t="s">
        <v>1229</v>
      </c>
      <c r="B1113" s="144">
        <v>3</v>
      </c>
    </row>
    <row r="1114" spans="1:2" ht="15">
      <c r="A1114" s="143" t="s">
        <v>1230</v>
      </c>
      <c r="B1114" s="144">
        <v>6</v>
      </c>
    </row>
    <row r="1115" spans="1:2" ht="15">
      <c r="A1115" s="143" t="s">
        <v>1231</v>
      </c>
      <c r="B1115" s="144">
        <v>6.5</v>
      </c>
    </row>
    <row r="1116" spans="1:2" ht="15">
      <c r="A1116" s="143" t="s">
        <v>1232</v>
      </c>
      <c r="B1116" s="144">
        <v>4.6</v>
      </c>
    </row>
    <row r="1117" spans="1:2" ht="15">
      <c r="A1117" s="143" t="s">
        <v>1233</v>
      </c>
      <c r="B1117" s="144">
        <v>3.4</v>
      </c>
    </row>
    <row r="1118" spans="1:2" ht="15">
      <c r="A1118" s="143" t="s">
        <v>1234</v>
      </c>
      <c r="B1118" s="144">
        <v>3.9</v>
      </c>
    </row>
    <row r="1119" spans="1:2" ht="15">
      <c r="A1119" s="143" t="s">
        <v>1235</v>
      </c>
      <c r="B1119" s="144">
        <v>4.3</v>
      </c>
    </row>
    <row r="1120" spans="1:2" ht="15">
      <c r="A1120" s="143" t="s">
        <v>1236</v>
      </c>
      <c r="B1120" s="144">
        <v>2.1</v>
      </c>
    </row>
    <row r="1121" spans="1:2" ht="15">
      <c r="A1121" s="143" t="s">
        <v>1237</v>
      </c>
      <c r="B1121" s="144">
        <v>6</v>
      </c>
    </row>
    <row r="1122" spans="1:2" ht="15">
      <c r="A1122" s="143" t="s">
        <v>1238</v>
      </c>
      <c r="B1122" s="144">
        <v>4.1</v>
      </c>
    </row>
    <row r="1123" spans="1:2" ht="15">
      <c r="A1123" s="143" t="s">
        <v>1239</v>
      </c>
      <c r="B1123" s="144">
        <v>24.9</v>
      </c>
    </row>
    <row r="1124" spans="1:2" ht="15">
      <c r="A1124" s="143" t="s">
        <v>1240</v>
      </c>
      <c r="B1124" s="144">
        <v>25.8</v>
      </c>
    </row>
    <row r="1125" spans="1:2" ht="15">
      <c r="A1125" s="143" t="s">
        <v>1241</v>
      </c>
      <c r="B1125" s="144">
        <v>21.1</v>
      </c>
    </row>
    <row r="1126" spans="1:2" ht="15">
      <c r="A1126" s="143" t="s">
        <v>1242</v>
      </c>
      <c r="B1126" s="144">
        <v>4.5</v>
      </c>
    </row>
    <row r="1127" spans="1:2" ht="15">
      <c r="A1127" s="143" t="s">
        <v>1243</v>
      </c>
      <c r="B1127" s="144">
        <v>3.9</v>
      </c>
    </row>
    <row r="1128" spans="1:2" ht="15">
      <c r="A1128" s="143" t="s">
        <v>1244</v>
      </c>
      <c r="B1128" s="144">
        <v>5.4</v>
      </c>
    </row>
    <row r="1129" spans="1:2" ht="15">
      <c r="A1129" s="143" t="s">
        <v>1245</v>
      </c>
      <c r="B1129" s="144">
        <v>3.2</v>
      </c>
    </row>
    <row r="1130" spans="1:2" ht="15">
      <c r="A1130" s="143" t="s">
        <v>1246</v>
      </c>
      <c r="B1130" s="144">
        <v>10.9</v>
      </c>
    </row>
    <row r="1131" spans="1:2" ht="15">
      <c r="A1131" s="143" t="s">
        <v>1247</v>
      </c>
      <c r="B1131" s="144">
        <v>18.6</v>
      </c>
    </row>
    <row r="1132" spans="1:2" ht="15">
      <c r="A1132" s="143" t="s">
        <v>1248</v>
      </c>
      <c r="B1132" s="144">
        <v>23.5</v>
      </c>
    </row>
    <row r="1133" spans="1:2" ht="15">
      <c r="A1133" s="143" t="s">
        <v>1249</v>
      </c>
      <c r="B1133" s="144">
        <v>22.3</v>
      </c>
    </row>
    <row r="1134" spans="1:2" ht="15">
      <c r="A1134" s="143" t="s">
        <v>1250</v>
      </c>
      <c r="B1134" s="144">
        <v>17.9</v>
      </c>
    </row>
    <row r="1135" spans="1:2" ht="15">
      <c r="A1135" s="143" t="s">
        <v>1251</v>
      </c>
      <c r="B1135" s="144">
        <v>22.1</v>
      </c>
    </row>
    <row r="1136" spans="1:2" ht="15">
      <c r="A1136" s="143" t="s">
        <v>1252</v>
      </c>
      <c r="B1136" s="144">
        <v>25.5</v>
      </c>
    </row>
    <row r="1137" spans="1:2" ht="15">
      <c r="A1137" s="143" t="s">
        <v>1253</v>
      </c>
      <c r="B1137" s="144">
        <v>30.8</v>
      </c>
    </row>
    <row r="1138" spans="1:2" ht="15">
      <c r="A1138" s="143" t="s">
        <v>1254</v>
      </c>
      <c r="B1138" s="144">
        <v>21.9</v>
      </c>
    </row>
    <row r="1139" spans="1:2" ht="15">
      <c r="A1139" s="143" t="s">
        <v>1255</v>
      </c>
      <c r="B1139" s="144">
        <v>8.4</v>
      </c>
    </row>
    <row r="1140" spans="1:2" ht="15">
      <c r="A1140" s="143" t="s">
        <v>1256</v>
      </c>
      <c r="B1140" s="144">
        <v>14.4</v>
      </c>
    </row>
    <row r="1141" spans="1:2" ht="15">
      <c r="A1141" s="143" t="s">
        <v>1257</v>
      </c>
      <c r="B1141" s="144">
        <v>20.6</v>
      </c>
    </row>
    <row r="1142" spans="1:2" ht="15">
      <c r="A1142" s="143" t="s">
        <v>1258</v>
      </c>
      <c r="B1142" s="144">
        <v>12.9</v>
      </c>
    </row>
    <row r="1143" spans="1:2" ht="15">
      <c r="A1143" s="143" t="s">
        <v>1259</v>
      </c>
      <c r="B1143" s="144">
        <v>25.3</v>
      </c>
    </row>
    <row r="1144" spans="1:2" ht="15">
      <c r="A1144" s="143" t="s">
        <v>1260</v>
      </c>
      <c r="B1144" s="144">
        <v>30.4</v>
      </c>
    </row>
    <row r="1145" spans="1:2" ht="15">
      <c r="A1145" s="143" t="s">
        <v>1261</v>
      </c>
      <c r="B1145" s="144">
        <v>37.2</v>
      </c>
    </row>
    <row r="1146" spans="1:2" ht="15">
      <c r="A1146" s="143" t="s">
        <v>1262</v>
      </c>
      <c r="B1146" s="144">
        <v>30.9</v>
      </c>
    </row>
    <row r="1147" spans="1:2" ht="15">
      <c r="A1147" s="143" t="s">
        <v>1263</v>
      </c>
      <c r="B1147" s="144">
        <v>4.1</v>
      </c>
    </row>
    <row r="1148" spans="1:2" ht="15">
      <c r="A1148" s="143" t="s">
        <v>1264</v>
      </c>
      <c r="B1148" s="144">
        <v>7.1</v>
      </c>
    </row>
    <row r="1149" spans="1:2" ht="15">
      <c r="A1149" s="143" t="s">
        <v>1265</v>
      </c>
      <c r="B1149" s="144">
        <v>15.5</v>
      </c>
    </row>
    <row r="1150" spans="1:2" ht="15">
      <c r="A1150" s="143" t="s">
        <v>1266</v>
      </c>
      <c r="B1150" s="144">
        <v>40</v>
      </c>
    </row>
    <row r="1151" spans="1:2" ht="15">
      <c r="A1151" s="143" t="s">
        <v>1267</v>
      </c>
      <c r="B1151" s="144">
        <v>36.2</v>
      </c>
    </row>
    <row r="1152" spans="1:2" ht="15">
      <c r="A1152" s="143" t="s">
        <v>1268</v>
      </c>
      <c r="B1152" s="144">
        <v>4.8</v>
      </c>
    </row>
    <row r="1153" spans="1:2" ht="15">
      <c r="A1153" s="143" t="s">
        <v>1269</v>
      </c>
      <c r="B1153" s="144">
        <v>9.6</v>
      </c>
    </row>
    <row r="1154" spans="1:2" ht="15">
      <c r="A1154" s="143" t="s">
        <v>1270</v>
      </c>
      <c r="B1154" s="144">
        <v>7.5</v>
      </c>
    </row>
    <row r="1155" spans="1:2" ht="15">
      <c r="A1155" s="143" t="s">
        <v>1271</v>
      </c>
      <c r="B1155" s="144">
        <v>8.8</v>
      </c>
    </row>
    <row r="1156" spans="1:2" ht="15">
      <c r="A1156" s="143" t="s">
        <v>1272</v>
      </c>
      <c r="B1156" s="144">
        <v>4.9</v>
      </c>
    </row>
    <row r="1157" spans="1:2" ht="15">
      <c r="A1157" s="143" t="s">
        <v>1273</v>
      </c>
      <c r="B1157" s="144">
        <v>5.9</v>
      </c>
    </row>
    <row r="1158" spans="1:2" ht="15">
      <c r="A1158" s="143" t="s">
        <v>1274</v>
      </c>
      <c r="B1158" s="144">
        <v>6.7</v>
      </c>
    </row>
    <row r="1159" spans="1:2" ht="15">
      <c r="A1159" s="143" t="s">
        <v>1275</v>
      </c>
      <c r="B1159" s="144">
        <v>11.4</v>
      </c>
    </row>
    <row r="1160" spans="1:2" ht="15">
      <c r="A1160" s="143" t="s">
        <v>1276</v>
      </c>
      <c r="B1160" s="144">
        <v>9.7</v>
      </c>
    </row>
    <row r="1161" spans="1:2" ht="15">
      <c r="A1161" s="143" t="s">
        <v>1277</v>
      </c>
      <c r="B1161" s="144">
        <v>10.6</v>
      </c>
    </row>
    <row r="1162" spans="1:2" ht="15">
      <c r="A1162" s="143" t="s">
        <v>1278</v>
      </c>
      <c r="B1162" s="144">
        <v>3</v>
      </c>
    </row>
    <row r="1163" spans="1:2" ht="15">
      <c r="A1163" s="143" t="s">
        <v>1279</v>
      </c>
      <c r="B1163" s="144">
        <v>6.9</v>
      </c>
    </row>
    <row r="1164" spans="1:2" ht="15">
      <c r="A1164" s="143" t="s">
        <v>1280</v>
      </c>
      <c r="B1164" s="144">
        <v>7.6</v>
      </c>
    </row>
    <row r="1165" spans="1:2" ht="15">
      <c r="A1165" s="143" t="s">
        <v>1281</v>
      </c>
      <c r="B1165" s="144">
        <v>13.3</v>
      </c>
    </row>
    <row r="1166" spans="1:2" ht="15">
      <c r="A1166" s="143" t="s">
        <v>1282</v>
      </c>
      <c r="B1166" s="144">
        <v>9.5</v>
      </c>
    </row>
    <row r="1167" spans="1:2" ht="15">
      <c r="A1167" s="143" t="s">
        <v>1283</v>
      </c>
      <c r="B1167" s="144">
        <v>5</v>
      </c>
    </row>
    <row r="1168" spans="1:2" ht="15">
      <c r="A1168" s="143" t="s">
        <v>1284</v>
      </c>
      <c r="B1168" s="144">
        <v>14</v>
      </c>
    </row>
    <row r="1169" spans="1:2" ht="15">
      <c r="A1169" s="143" t="s">
        <v>1285</v>
      </c>
      <c r="B1169" s="144">
        <v>4.2</v>
      </c>
    </row>
    <row r="1170" spans="1:2" ht="15">
      <c r="A1170" s="143" t="s">
        <v>1286</v>
      </c>
      <c r="B1170" s="144">
        <v>13.7</v>
      </c>
    </row>
    <row r="1171" spans="1:2" ht="15">
      <c r="A1171" s="143" t="s">
        <v>1287</v>
      </c>
      <c r="B1171" s="144">
        <v>5.2</v>
      </c>
    </row>
    <row r="1172" spans="1:2" ht="15">
      <c r="A1172" s="143" t="s">
        <v>1288</v>
      </c>
      <c r="B1172" s="144">
        <v>11.6</v>
      </c>
    </row>
    <row r="1173" spans="1:2" s="141" customFormat="1" ht="15">
      <c r="A1173" s="143" t="s">
        <v>1289</v>
      </c>
      <c r="B1173" s="144">
        <v>9.3</v>
      </c>
    </row>
    <row r="1174" spans="1:2" ht="15">
      <c r="A1174" s="143" t="s">
        <v>1290</v>
      </c>
      <c r="B1174" s="144">
        <v>5.9</v>
      </c>
    </row>
    <row r="1175" spans="1:2" ht="15">
      <c r="A1175" s="143" t="s">
        <v>1291</v>
      </c>
      <c r="B1175" s="144">
        <v>7.4</v>
      </c>
    </row>
    <row r="1176" spans="1:2" ht="15">
      <c r="A1176" s="143" t="s">
        <v>1292</v>
      </c>
      <c r="B1176" s="144">
        <v>14.8</v>
      </c>
    </row>
    <row r="1177" spans="1:2" ht="15">
      <c r="A1177" s="143" t="s">
        <v>1293</v>
      </c>
      <c r="B1177" s="144">
        <v>8.9</v>
      </c>
    </row>
    <row r="1178" spans="1:2" ht="15">
      <c r="A1178" s="143" t="s">
        <v>1294</v>
      </c>
      <c r="B1178" s="144">
        <v>24.3</v>
      </c>
    </row>
    <row r="1179" spans="1:2" ht="15">
      <c r="A1179" s="143" t="s">
        <v>1295</v>
      </c>
      <c r="B1179" s="144">
        <v>5.8</v>
      </c>
    </row>
    <row r="1180" spans="1:2" ht="15">
      <c r="A1180" s="143" t="s">
        <v>1296</v>
      </c>
      <c r="B1180" s="144">
        <v>4.5</v>
      </c>
    </row>
    <row r="1181" spans="1:2" ht="15">
      <c r="A1181" s="143" t="s">
        <v>1297</v>
      </c>
      <c r="B1181" s="144">
        <v>6.8</v>
      </c>
    </row>
    <row r="1182" spans="1:2" ht="15">
      <c r="A1182" s="143" t="s">
        <v>1298</v>
      </c>
      <c r="B1182" s="144">
        <v>6.2</v>
      </c>
    </row>
    <row r="1183" spans="1:2" ht="15">
      <c r="A1183" s="143" t="s">
        <v>1299</v>
      </c>
      <c r="B1183" s="144">
        <v>5.9</v>
      </c>
    </row>
    <row r="1184" spans="1:2" ht="15">
      <c r="A1184" s="143" t="s">
        <v>1300</v>
      </c>
      <c r="B1184" s="144">
        <v>25.4</v>
      </c>
    </row>
    <row r="1185" spans="1:2" ht="15">
      <c r="A1185" s="143" t="s">
        <v>1301</v>
      </c>
      <c r="B1185" s="144">
        <v>20.8</v>
      </c>
    </row>
    <row r="1186" spans="1:2" ht="15">
      <c r="A1186" s="143" t="s">
        <v>1302</v>
      </c>
      <c r="B1186" s="144">
        <v>13.6</v>
      </c>
    </row>
    <row r="1187" spans="1:2" ht="15">
      <c r="A1187" s="143" t="s">
        <v>1303</v>
      </c>
      <c r="B1187" s="144">
        <v>15</v>
      </c>
    </row>
    <row r="1188" spans="1:2" ht="15">
      <c r="A1188" s="143" t="s">
        <v>1304</v>
      </c>
      <c r="B1188" s="144">
        <v>28.4</v>
      </c>
    </row>
    <row r="1189" spans="1:2" ht="15">
      <c r="A1189" s="143" t="s">
        <v>1305</v>
      </c>
      <c r="B1189" s="144">
        <v>2.5</v>
      </c>
    </row>
    <row r="1190" spans="1:2" ht="15">
      <c r="A1190" s="143" t="s">
        <v>1306</v>
      </c>
      <c r="B1190" s="144">
        <v>9</v>
      </c>
    </row>
    <row r="1191" spans="1:2" ht="15">
      <c r="A1191" s="143" t="s">
        <v>1307</v>
      </c>
      <c r="B1191" s="144">
        <v>17</v>
      </c>
    </row>
    <row r="1192" spans="1:2" ht="15">
      <c r="A1192" s="143" t="s">
        <v>1308</v>
      </c>
      <c r="B1192" s="144">
        <v>19.9</v>
      </c>
    </row>
    <row r="1193" spans="1:2" ht="15">
      <c r="A1193" s="143" t="s">
        <v>1309</v>
      </c>
      <c r="B1193" s="144">
        <v>7.7</v>
      </c>
    </row>
    <row r="1194" spans="1:2" ht="15">
      <c r="A1194" s="143" t="s">
        <v>1310</v>
      </c>
      <c r="B1194" s="144">
        <v>17.4</v>
      </c>
    </row>
    <row r="1195" spans="1:2" ht="15">
      <c r="A1195" s="143" t="s">
        <v>1311</v>
      </c>
      <c r="B1195" s="144">
        <v>32.2</v>
      </c>
    </row>
    <row r="1196" spans="1:2" ht="15">
      <c r="A1196" s="143" t="s">
        <v>1312</v>
      </c>
      <c r="B1196" s="144">
        <v>29</v>
      </c>
    </row>
    <row r="1197" spans="1:2" ht="15">
      <c r="A1197" s="143" t="s">
        <v>1313</v>
      </c>
      <c r="B1197" s="144">
        <v>5.4</v>
      </c>
    </row>
    <row r="1198" spans="1:2" ht="15">
      <c r="A1198" s="143" t="s">
        <v>1314</v>
      </c>
      <c r="B1198" s="144">
        <v>7.3</v>
      </c>
    </row>
    <row r="1199" spans="1:2" ht="15">
      <c r="A1199" s="143" t="s">
        <v>1315</v>
      </c>
      <c r="B1199" s="144">
        <v>9.9</v>
      </c>
    </row>
    <row r="1200" spans="1:2" ht="15">
      <c r="A1200" s="143" t="s">
        <v>1316</v>
      </c>
      <c r="B1200" s="144">
        <v>10.6</v>
      </c>
    </row>
    <row r="1201" spans="1:2" ht="15">
      <c r="A1201" s="143" t="s">
        <v>1317</v>
      </c>
      <c r="B1201" s="144">
        <v>12</v>
      </c>
    </row>
    <row r="1202" spans="1:2" ht="15">
      <c r="A1202" s="143" t="s">
        <v>1318</v>
      </c>
      <c r="B1202" s="144">
        <v>23.4</v>
      </c>
    </row>
    <row r="1203" spans="1:2" ht="15">
      <c r="A1203" s="143" t="s">
        <v>1319</v>
      </c>
      <c r="B1203" s="144">
        <v>26.3</v>
      </c>
    </row>
    <row r="1204" spans="1:2" ht="15">
      <c r="A1204" s="143" t="s">
        <v>1320</v>
      </c>
      <c r="B1204" s="144">
        <v>5.7</v>
      </c>
    </row>
    <row r="1205" spans="1:2" ht="15">
      <c r="A1205" s="143" t="s">
        <v>1321</v>
      </c>
      <c r="B1205" s="144">
        <v>4.7</v>
      </c>
    </row>
    <row r="1206" spans="1:2" ht="15">
      <c r="A1206" s="143" t="s">
        <v>1322</v>
      </c>
      <c r="B1206" s="144">
        <v>11.7</v>
      </c>
    </row>
    <row r="1207" spans="1:2" ht="15">
      <c r="A1207" s="143" t="s">
        <v>1323</v>
      </c>
      <c r="B1207" s="144">
        <v>6.8</v>
      </c>
    </row>
    <row r="1208" spans="1:2" ht="15">
      <c r="A1208" s="143" t="s">
        <v>1324</v>
      </c>
      <c r="B1208" s="144">
        <v>7</v>
      </c>
    </row>
    <row r="1209" spans="1:2" ht="15">
      <c r="A1209" s="143" t="s">
        <v>1325</v>
      </c>
      <c r="B1209" s="144">
        <v>10.1</v>
      </c>
    </row>
    <row r="1210" spans="1:2" ht="15">
      <c r="A1210" s="143" t="s">
        <v>1326</v>
      </c>
      <c r="B1210" s="144">
        <v>19.8</v>
      </c>
    </row>
    <row r="1211" spans="1:2" ht="15">
      <c r="A1211" s="143" t="s">
        <v>1327</v>
      </c>
      <c r="B1211" s="144">
        <v>17.3</v>
      </c>
    </row>
    <row r="1212" spans="1:2" ht="15">
      <c r="A1212" s="143" t="s">
        <v>1328</v>
      </c>
      <c r="B1212" s="144">
        <v>22.6</v>
      </c>
    </row>
    <row r="1213" spans="1:2" ht="15">
      <c r="A1213" s="143" t="s">
        <v>1329</v>
      </c>
      <c r="B1213" s="144">
        <v>69.6</v>
      </c>
    </row>
    <row r="1214" spans="1:2" ht="15">
      <c r="A1214" s="143" t="s">
        <v>1330</v>
      </c>
      <c r="B1214" s="144">
        <v>45</v>
      </c>
    </row>
    <row r="1215" spans="1:2" ht="15">
      <c r="A1215" s="143" t="s">
        <v>1331</v>
      </c>
      <c r="B1215" s="144">
        <v>7.8</v>
      </c>
    </row>
    <row r="1216" spans="1:2" ht="15">
      <c r="A1216" s="143" t="s">
        <v>1332</v>
      </c>
      <c r="B1216" s="144">
        <v>9.4</v>
      </c>
    </row>
    <row r="1217" spans="1:2" ht="15">
      <c r="A1217" s="143" t="s">
        <v>1333</v>
      </c>
      <c r="B1217" s="144">
        <v>18.3</v>
      </c>
    </row>
    <row r="1218" spans="1:2" ht="15">
      <c r="A1218" s="143" t="s">
        <v>1334</v>
      </c>
      <c r="B1218" s="144">
        <v>20.7</v>
      </c>
    </row>
    <row r="1219" spans="1:2" ht="15">
      <c r="A1219" s="143" t="s">
        <v>1335</v>
      </c>
      <c r="B1219" s="144">
        <v>13</v>
      </c>
    </row>
    <row r="1220" spans="1:2" ht="15">
      <c r="A1220" s="143" t="s">
        <v>1336</v>
      </c>
      <c r="B1220" s="144">
        <v>5.7</v>
      </c>
    </row>
    <row r="1221" spans="1:2" ht="15">
      <c r="A1221" s="143" t="s">
        <v>1337</v>
      </c>
      <c r="B1221" s="144">
        <v>14.5</v>
      </c>
    </row>
    <row r="1222" spans="1:2" ht="15">
      <c r="A1222" s="143" t="s">
        <v>1338</v>
      </c>
      <c r="B1222" s="144">
        <v>21</v>
      </c>
    </row>
    <row r="1223" spans="1:2" ht="15">
      <c r="A1223" s="143" t="s">
        <v>1339</v>
      </c>
      <c r="B1223" s="144">
        <v>20.5</v>
      </c>
    </row>
    <row r="1224" spans="1:2" ht="15">
      <c r="A1224" s="143" t="s">
        <v>1340</v>
      </c>
      <c r="B1224" s="144">
        <v>38.6</v>
      </c>
    </row>
    <row r="1225" spans="1:2" ht="15">
      <c r="A1225" s="143" t="s">
        <v>1341</v>
      </c>
      <c r="B1225" s="144">
        <v>3.1</v>
      </c>
    </row>
    <row r="1226" spans="1:2" ht="15">
      <c r="A1226" s="143" t="s">
        <v>1342</v>
      </c>
      <c r="B1226" s="144">
        <v>7.8</v>
      </c>
    </row>
    <row r="1227" spans="1:2" ht="15">
      <c r="A1227" s="143" t="s">
        <v>1343</v>
      </c>
      <c r="B1227" s="144">
        <v>6.5</v>
      </c>
    </row>
    <row r="1228" spans="1:2" ht="15">
      <c r="A1228" s="143" t="s">
        <v>1344</v>
      </c>
      <c r="B1228" s="144">
        <v>9</v>
      </c>
    </row>
    <row r="1229" spans="1:2" ht="15">
      <c r="A1229" s="143" t="s">
        <v>1345</v>
      </c>
      <c r="B1229" s="144">
        <v>13</v>
      </c>
    </row>
    <row r="1230" spans="1:2" ht="15">
      <c r="A1230" s="143" t="s">
        <v>1346</v>
      </c>
      <c r="B1230" s="144">
        <v>11.6</v>
      </c>
    </row>
    <row r="1231" spans="1:2" ht="15">
      <c r="A1231" s="143" t="s">
        <v>1347</v>
      </c>
      <c r="B1231" s="144">
        <v>4.7</v>
      </c>
    </row>
    <row r="1232" spans="1:2" ht="15">
      <c r="A1232" s="143" t="s">
        <v>1348</v>
      </c>
      <c r="B1232" s="144">
        <v>6</v>
      </c>
    </row>
    <row r="1233" spans="1:2" ht="15">
      <c r="A1233" s="143" t="s">
        <v>1349</v>
      </c>
      <c r="B1233" s="144">
        <v>12.3</v>
      </c>
    </row>
    <row r="1234" spans="1:2" ht="15">
      <c r="A1234" s="143" t="s">
        <v>1350</v>
      </c>
      <c r="B1234" s="144">
        <v>15.4</v>
      </c>
    </row>
    <row r="1235" spans="1:2" ht="15">
      <c r="A1235" s="143" t="s">
        <v>1351</v>
      </c>
      <c r="B1235" s="144">
        <v>3.5</v>
      </c>
    </row>
    <row r="1236" spans="1:2" ht="15">
      <c r="A1236" s="143" t="s">
        <v>1352</v>
      </c>
      <c r="B1236" s="144">
        <v>6.5</v>
      </c>
    </row>
    <row r="1237" spans="1:2" ht="15">
      <c r="A1237" s="143" t="s">
        <v>1353</v>
      </c>
      <c r="B1237" s="144">
        <v>5.2</v>
      </c>
    </row>
    <row r="1238" spans="1:2" ht="15">
      <c r="A1238" s="143" t="s">
        <v>1354</v>
      </c>
      <c r="B1238" s="144">
        <v>7.9</v>
      </c>
    </row>
    <row r="1239" spans="1:2" ht="15">
      <c r="A1239" s="143" t="s">
        <v>1355</v>
      </c>
      <c r="B1239" s="144">
        <v>9</v>
      </c>
    </row>
    <row r="1240" spans="1:2" ht="15">
      <c r="A1240" s="143" t="s">
        <v>1356</v>
      </c>
      <c r="B1240" s="144">
        <v>20.2</v>
      </c>
    </row>
    <row r="1241" spans="1:2" ht="15">
      <c r="A1241" s="143" t="s">
        <v>1357</v>
      </c>
      <c r="B1241" s="144">
        <v>1.5</v>
      </c>
    </row>
    <row r="1242" spans="1:2" ht="15">
      <c r="A1242" s="143" t="s">
        <v>1358</v>
      </c>
      <c r="B1242" s="144">
        <v>2.6</v>
      </c>
    </row>
    <row r="1243" spans="1:2" ht="15">
      <c r="A1243" s="143" t="s">
        <v>1359</v>
      </c>
      <c r="B1243" s="144">
        <v>1.8</v>
      </c>
    </row>
    <row r="1244" spans="1:2" ht="15">
      <c r="A1244" s="143" t="s">
        <v>1360</v>
      </c>
      <c r="B1244" s="144">
        <v>2.2</v>
      </c>
    </row>
    <row r="1245" spans="1:2" ht="15">
      <c r="A1245" s="143" t="s">
        <v>1361</v>
      </c>
      <c r="B1245" s="144">
        <v>8</v>
      </c>
    </row>
    <row r="1246" spans="1:2" ht="15">
      <c r="A1246" s="143" t="s">
        <v>1362</v>
      </c>
      <c r="B1246" s="144">
        <v>3.3</v>
      </c>
    </row>
    <row r="1247" spans="1:2" ht="15">
      <c r="A1247" s="143" t="s">
        <v>1363</v>
      </c>
      <c r="B1247" s="144">
        <v>6.3</v>
      </c>
    </row>
    <row r="1248" spans="1:2" ht="15">
      <c r="A1248" s="143" t="s">
        <v>1364</v>
      </c>
      <c r="B1248" s="144">
        <v>7.2</v>
      </c>
    </row>
    <row r="1249" spans="1:2" ht="15">
      <c r="A1249" s="143" t="s">
        <v>1365</v>
      </c>
      <c r="B1249" s="144">
        <v>20.5</v>
      </c>
    </row>
    <row r="1250" spans="1:2" ht="15">
      <c r="A1250" s="143" t="s">
        <v>1366</v>
      </c>
      <c r="B1250" s="144">
        <v>8</v>
      </c>
    </row>
    <row r="1251" spans="1:2" ht="15">
      <c r="A1251" s="143" t="s">
        <v>1367</v>
      </c>
      <c r="B1251" s="144">
        <v>8</v>
      </c>
    </row>
    <row r="1252" spans="1:2" ht="15">
      <c r="A1252" s="143" t="s">
        <v>1368</v>
      </c>
      <c r="B1252" s="144">
        <v>6.4</v>
      </c>
    </row>
    <row r="1253" spans="1:2" ht="15">
      <c r="A1253" s="143" t="s">
        <v>1369</v>
      </c>
      <c r="B1253" s="144">
        <v>9.4</v>
      </c>
    </row>
    <row r="1254" spans="1:2" ht="15">
      <c r="A1254" s="143" t="s">
        <v>1370</v>
      </c>
      <c r="B1254" s="144">
        <v>14</v>
      </c>
    </row>
    <row r="1255" spans="1:2" ht="15">
      <c r="A1255" s="143" t="s">
        <v>1371</v>
      </c>
      <c r="B1255" s="144">
        <v>27.8</v>
      </c>
    </row>
    <row r="1256" spans="1:2" ht="15">
      <c r="A1256" s="143" t="s">
        <v>1372</v>
      </c>
      <c r="B1256" s="144">
        <v>14.6</v>
      </c>
    </row>
    <row r="1257" spans="1:2" ht="15">
      <c r="A1257" s="143" t="s">
        <v>1373</v>
      </c>
      <c r="B1257" s="144">
        <v>13.3</v>
      </c>
    </row>
    <row r="1258" spans="1:2" ht="15">
      <c r="A1258" s="143" t="s">
        <v>1374</v>
      </c>
      <c r="B1258" s="144">
        <v>10.8</v>
      </c>
    </row>
    <row r="1259" spans="1:2" ht="15">
      <c r="A1259" s="143" t="s">
        <v>1375</v>
      </c>
      <c r="B1259" s="144">
        <v>21.1</v>
      </c>
    </row>
    <row r="1260" spans="1:2" ht="15">
      <c r="A1260" s="143" t="s">
        <v>1376</v>
      </c>
      <c r="B1260" s="144">
        <v>19.5</v>
      </c>
    </row>
    <row r="1261" spans="1:2" ht="15">
      <c r="A1261" s="143" t="s">
        <v>1377</v>
      </c>
      <c r="B1261" s="144">
        <v>29</v>
      </c>
    </row>
    <row r="1262" spans="1:2" ht="15">
      <c r="A1262" s="143" t="s">
        <v>1378</v>
      </c>
      <c r="B1262" s="144">
        <v>4.5</v>
      </c>
    </row>
    <row r="1263" spans="1:2" ht="15">
      <c r="A1263" s="143" t="s">
        <v>1379</v>
      </c>
      <c r="B1263" s="144">
        <v>4.8</v>
      </c>
    </row>
    <row r="1264" spans="1:2" ht="15">
      <c r="A1264" s="143" t="s">
        <v>1380</v>
      </c>
      <c r="B1264" s="144">
        <v>19.3</v>
      </c>
    </row>
    <row r="1265" spans="1:2" ht="15">
      <c r="A1265" s="143" t="s">
        <v>1381</v>
      </c>
      <c r="B1265" s="144">
        <v>3</v>
      </c>
    </row>
    <row r="1266" spans="1:2" ht="15">
      <c r="A1266" s="143" t="s">
        <v>1382</v>
      </c>
      <c r="B1266" s="144">
        <v>14.8</v>
      </c>
    </row>
    <row r="1267" spans="1:2" ht="15">
      <c r="A1267" s="143" t="s">
        <v>1383</v>
      </c>
      <c r="B1267" s="144">
        <v>9</v>
      </c>
    </row>
    <row r="1268" spans="1:2" ht="15">
      <c r="A1268" s="143" t="s">
        <v>1384</v>
      </c>
      <c r="B1268" s="144">
        <v>12</v>
      </c>
    </row>
    <row r="1269" spans="1:2" ht="15">
      <c r="A1269" s="143" t="s">
        <v>1385</v>
      </c>
      <c r="B1269" s="144">
        <v>22.9</v>
      </c>
    </row>
    <row r="1270" spans="1:2" ht="15">
      <c r="A1270" s="143" t="s">
        <v>1386</v>
      </c>
      <c r="B1270" s="144">
        <v>29.7</v>
      </c>
    </row>
    <row r="1271" spans="1:2" ht="15">
      <c r="A1271" s="143" t="s">
        <v>1387</v>
      </c>
      <c r="B1271" s="144">
        <v>16.8</v>
      </c>
    </row>
    <row r="1272" spans="1:2" ht="15">
      <c r="A1272" s="143" t="s">
        <v>1388</v>
      </c>
      <c r="B1272" s="144">
        <v>7.1</v>
      </c>
    </row>
    <row r="1273" spans="1:2" ht="15">
      <c r="A1273" s="143" t="s">
        <v>1389</v>
      </c>
      <c r="B1273" s="144">
        <v>9.7</v>
      </c>
    </row>
    <row r="1274" spans="1:2" ht="15">
      <c r="A1274" s="143" t="s">
        <v>1390</v>
      </c>
      <c r="B1274" s="144">
        <v>24.9</v>
      </c>
    </row>
    <row r="1275" spans="1:2" ht="15">
      <c r="A1275" s="143" t="s">
        <v>1391</v>
      </c>
      <c r="B1275" s="144">
        <v>11.6</v>
      </c>
    </row>
    <row r="1276" spans="1:2" ht="15">
      <c r="A1276" s="143" t="s">
        <v>1392</v>
      </c>
      <c r="B1276" s="144">
        <v>15.5</v>
      </c>
    </row>
    <row r="1277" spans="1:2" ht="15">
      <c r="A1277" s="143" t="s">
        <v>1393</v>
      </c>
      <c r="B1277" s="144">
        <v>16.2</v>
      </c>
    </row>
    <row r="1278" spans="1:2" ht="15">
      <c r="A1278" s="143" t="s">
        <v>1394</v>
      </c>
      <c r="B1278" s="144">
        <v>8.6</v>
      </c>
    </row>
    <row r="1279" spans="1:2" ht="15">
      <c r="A1279" s="143" t="s">
        <v>1395</v>
      </c>
      <c r="B1279" s="144">
        <v>19.3</v>
      </c>
    </row>
    <row r="1280" spans="1:2" ht="15">
      <c r="A1280" s="143" t="s">
        <v>1396</v>
      </c>
      <c r="B1280" s="144">
        <v>21.6</v>
      </c>
    </row>
    <row r="1281" spans="1:2" ht="15">
      <c r="A1281" s="143" t="s">
        <v>1397</v>
      </c>
      <c r="B1281" s="144">
        <v>21.9</v>
      </c>
    </row>
    <row r="1282" spans="1:2" ht="15">
      <c r="A1282" s="143" t="s">
        <v>1398</v>
      </c>
      <c r="B1282" s="144">
        <v>24</v>
      </c>
    </row>
    <row r="1283" spans="1:2" ht="15">
      <c r="A1283" s="143" t="s">
        <v>1399</v>
      </c>
      <c r="B1283" s="144">
        <v>28.3</v>
      </c>
    </row>
    <row r="1284" spans="1:2" ht="15">
      <c r="A1284" s="143" t="s">
        <v>1400</v>
      </c>
      <c r="B1284" s="144">
        <v>42</v>
      </c>
    </row>
    <row r="1285" spans="1:2" ht="15">
      <c r="A1285" s="143" t="s">
        <v>1401</v>
      </c>
      <c r="B1285" s="144">
        <v>97.5</v>
      </c>
    </row>
    <row r="1286" spans="1:2" ht="15">
      <c r="A1286" s="143" t="s">
        <v>1808</v>
      </c>
      <c r="B1286" s="144">
        <v>142.4</v>
      </c>
    </row>
    <row r="1287" spans="1:2" ht="15">
      <c r="A1287" s="143" t="s">
        <v>1402</v>
      </c>
      <c r="B1287" s="144">
        <v>81.9</v>
      </c>
    </row>
    <row r="1288" spans="1:2" ht="15">
      <c r="A1288" s="143" t="s">
        <v>1403</v>
      </c>
      <c r="B1288" s="144">
        <v>61.4</v>
      </c>
    </row>
    <row r="1289" spans="1:2" ht="15">
      <c r="A1289" s="143" t="s">
        <v>1404</v>
      </c>
      <c r="B1289" s="144">
        <v>6.3</v>
      </c>
    </row>
    <row r="1290" spans="1:2" ht="15">
      <c r="A1290" s="143" t="s">
        <v>1405</v>
      </c>
      <c r="B1290" s="144">
        <v>10.3</v>
      </c>
    </row>
    <row r="1291" spans="1:2" ht="15">
      <c r="A1291" s="143" t="s">
        <v>1406</v>
      </c>
      <c r="B1291" s="144">
        <v>37.8</v>
      </c>
    </row>
    <row r="1292" spans="1:2" ht="15">
      <c r="A1292" s="143" t="s">
        <v>1407</v>
      </c>
      <c r="B1292" s="144">
        <v>47.3</v>
      </c>
    </row>
    <row r="1293" spans="1:2" ht="15">
      <c r="A1293" s="143" t="s">
        <v>1408</v>
      </c>
      <c r="B1293" s="144">
        <v>4.1</v>
      </c>
    </row>
    <row r="1294" spans="1:2" ht="15">
      <c r="A1294" s="143" t="s">
        <v>1409</v>
      </c>
      <c r="B1294" s="144">
        <v>22.1</v>
      </c>
    </row>
    <row r="1295" spans="1:2" ht="15">
      <c r="A1295" s="143" t="s">
        <v>1410</v>
      </c>
      <c r="B1295" s="144">
        <v>4.9</v>
      </c>
    </row>
    <row r="1296" spans="1:2" ht="15">
      <c r="A1296" s="143" t="s">
        <v>1411</v>
      </c>
      <c r="B1296" s="144">
        <v>11.4</v>
      </c>
    </row>
    <row r="1297" spans="1:2" ht="15">
      <c r="A1297" s="143" t="s">
        <v>1412</v>
      </c>
      <c r="B1297" s="144">
        <v>36.9</v>
      </c>
    </row>
    <row r="1298" spans="1:2" ht="15">
      <c r="A1298" s="143" t="s">
        <v>1413</v>
      </c>
      <c r="B1298" s="144">
        <v>2.9</v>
      </c>
    </row>
    <row r="1299" spans="1:2" ht="15">
      <c r="A1299" s="143" t="s">
        <v>1414</v>
      </c>
      <c r="B1299" s="144">
        <v>6.1</v>
      </c>
    </row>
    <row r="1300" spans="1:2" ht="15">
      <c r="A1300" s="143" t="s">
        <v>1415</v>
      </c>
      <c r="B1300" s="144">
        <v>14.2</v>
      </c>
    </row>
    <row r="1301" spans="1:2" ht="15">
      <c r="A1301" s="143" t="s">
        <v>1416</v>
      </c>
      <c r="B1301" s="144">
        <v>17.4</v>
      </c>
    </row>
    <row r="1302" spans="1:2" ht="15">
      <c r="A1302" s="143" t="s">
        <v>1417</v>
      </c>
      <c r="B1302" s="144">
        <v>39.7</v>
      </c>
    </row>
    <row r="1303" spans="1:2" ht="15">
      <c r="A1303" s="143" t="s">
        <v>1418</v>
      </c>
      <c r="B1303" s="144">
        <v>47.5</v>
      </c>
    </row>
    <row r="1304" spans="1:2" ht="15">
      <c r="A1304" s="143" t="s">
        <v>1419</v>
      </c>
      <c r="B1304" s="144">
        <v>54.2</v>
      </c>
    </row>
    <row r="1305" spans="1:2" ht="15">
      <c r="A1305" s="143" t="s">
        <v>1420</v>
      </c>
      <c r="B1305" s="144">
        <v>68.8</v>
      </c>
    </row>
    <row r="1306" spans="1:2" ht="15">
      <c r="A1306" s="143" t="s">
        <v>1421</v>
      </c>
      <c r="B1306" s="144">
        <v>92</v>
      </c>
    </row>
    <row r="1307" spans="1:2" ht="15">
      <c r="A1307" s="143" t="s">
        <v>1809</v>
      </c>
      <c r="B1307" s="144">
        <v>133.9</v>
      </c>
    </row>
    <row r="1308" spans="1:2" ht="15">
      <c r="A1308" s="143" t="s">
        <v>1422</v>
      </c>
      <c r="B1308" s="144">
        <v>83</v>
      </c>
    </row>
    <row r="1309" spans="1:2" ht="15">
      <c r="A1309" s="143" t="s">
        <v>1423</v>
      </c>
      <c r="B1309" s="144">
        <v>75</v>
      </c>
    </row>
    <row r="1310" spans="1:2" ht="15">
      <c r="A1310" s="143" t="s">
        <v>1424</v>
      </c>
      <c r="B1310" s="144">
        <v>62.9</v>
      </c>
    </row>
    <row r="1311" spans="1:2" ht="15">
      <c r="A1311" s="143" t="s">
        <v>1425</v>
      </c>
      <c r="B1311" s="144">
        <v>45.8</v>
      </c>
    </row>
    <row r="1312" spans="1:2" ht="15">
      <c r="A1312" s="143" t="s">
        <v>1426</v>
      </c>
      <c r="B1312" s="144">
        <v>23.9</v>
      </c>
    </row>
    <row r="1313" spans="1:2" ht="15">
      <c r="A1313" s="143" t="s">
        <v>1427</v>
      </c>
      <c r="B1313" s="144">
        <v>25.6</v>
      </c>
    </row>
    <row r="1314" spans="1:2" ht="15">
      <c r="A1314" s="143" t="s">
        <v>1428</v>
      </c>
      <c r="B1314" s="144">
        <v>24.2</v>
      </c>
    </row>
    <row r="1315" spans="1:2" ht="15">
      <c r="A1315" s="143" t="s">
        <v>1429</v>
      </c>
      <c r="B1315" s="144">
        <v>25.2</v>
      </c>
    </row>
    <row r="1316" spans="1:2" ht="15">
      <c r="A1316" s="143" t="s">
        <v>1430</v>
      </c>
      <c r="B1316" s="144">
        <v>19.3</v>
      </c>
    </row>
    <row r="1317" spans="1:2" ht="15">
      <c r="A1317" s="143" t="s">
        <v>1431</v>
      </c>
      <c r="B1317" s="144">
        <v>27.8</v>
      </c>
    </row>
    <row r="1318" spans="1:2" ht="15">
      <c r="A1318" s="143" t="s">
        <v>1432</v>
      </c>
      <c r="B1318" s="144">
        <v>38.8</v>
      </c>
    </row>
    <row r="1319" spans="1:2" ht="15">
      <c r="A1319" s="143" t="s">
        <v>1433</v>
      </c>
      <c r="B1319" s="144">
        <v>91.1</v>
      </c>
    </row>
    <row r="1320" spans="1:2" ht="15">
      <c r="A1320" s="143" t="s">
        <v>1434</v>
      </c>
      <c r="B1320" s="144">
        <v>3.7</v>
      </c>
    </row>
    <row r="1321" spans="1:2" ht="15">
      <c r="A1321" s="143" t="s">
        <v>1435</v>
      </c>
      <c r="B1321" s="144">
        <v>3.1</v>
      </c>
    </row>
    <row r="1322" spans="1:2" ht="15">
      <c r="A1322" s="143" t="s">
        <v>1436</v>
      </c>
      <c r="B1322" s="144">
        <v>6.2</v>
      </c>
    </row>
    <row r="1323" spans="1:2" ht="15">
      <c r="A1323" s="143" t="s">
        <v>1437</v>
      </c>
      <c r="B1323" s="144">
        <v>7.1</v>
      </c>
    </row>
    <row r="1324" spans="1:2" ht="15">
      <c r="A1324" s="143" t="s">
        <v>1438</v>
      </c>
      <c r="B1324" s="144">
        <v>36.6</v>
      </c>
    </row>
    <row r="1325" spans="1:2" ht="15">
      <c r="A1325" s="143" t="s">
        <v>1439</v>
      </c>
      <c r="B1325" s="144">
        <v>3.2</v>
      </c>
    </row>
    <row r="1326" spans="1:2" ht="15">
      <c r="A1326" s="143" t="s">
        <v>1440</v>
      </c>
      <c r="B1326" s="144">
        <v>4.6</v>
      </c>
    </row>
    <row r="1327" spans="1:2" ht="15">
      <c r="A1327" s="143" t="s">
        <v>1441</v>
      </c>
      <c r="B1327" s="144">
        <v>7.7</v>
      </c>
    </row>
    <row r="1328" spans="1:2" ht="15">
      <c r="A1328" s="143" t="s">
        <v>1442</v>
      </c>
      <c r="B1328" s="144">
        <v>3.2</v>
      </c>
    </row>
    <row r="1329" spans="1:2" ht="15">
      <c r="A1329" s="143" t="s">
        <v>1443</v>
      </c>
      <c r="B1329" s="144">
        <v>5.5</v>
      </c>
    </row>
    <row r="1330" spans="1:2" ht="15">
      <c r="A1330" s="143" t="s">
        <v>1444</v>
      </c>
      <c r="B1330" s="144">
        <v>3.8</v>
      </c>
    </row>
    <row r="1331" spans="1:2" ht="15">
      <c r="A1331" s="143" t="s">
        <v>1445</v>
      </c>
      <c r="B1331" s="144">
        <v>5.8</v>
      </c>
    </row>
    <row r="1332" spans="1:2" ht="15">
      <c r="A1332" s="143" t="s">
        <v>1446</v>
      </c>
      <c r="B1332" s="144">
        <v>7.3</v>
      </c>
    </row>
    <row r="1333" spans="1:2" ht="15">
      <c r="A1333" s="143" t="s">
        <v>1447</v>
      </c>
      <c r="B1333" s="144">
        <v>10.8</v>
      </c>
    </row>
    <row r="1334" spans="1:2" ht="15">
      <c r="A1334" s="143" t="s">
        <v>1448</v>
      </c>
      <c r="B1334" s="144">
        <v>12</v>
      </c>
    </row>
    <row r="1335" spans="1:2" ht="15">
      <c r="A1335" s="143" t="s">
        <v>1449</v>
      </c>
      <c r="B1335" s="144">
        <v>3.3</v>
      </c>
    </row>
    <row r="1336" spans="1:2" ht="15">
      <c r="A1336" s="143" t="s">
        <v>1450</v>
      </c>
      <c r="B1336" s="144">
        <v>7.7</v>
      </c>
    </row>
    <row r="1337" spans="1:2" ht="15">
      <c r="A1337" s="143" t="s">
        <v>1451</v>
      </c>
      <c r="B1337" s="144">
        <v>33.1</v>
      </c>
    </row>
    <row r="1338" spans="1:2" ht="15">
      <c r="A1338" s="143" t="s">
        <v>1452</v>
      </c>
      <c r="B1338" s="144">
        <v>6.2</v>
      </c>
    </row>
    <row r="1339" spans="1:2" ht="15">
      <c r="A1339" s="143" t="s">
        <v>1453</v>
      </c>
      <c r="B1339" s="144">
        <v>32.2</v>
      </c>
    </row>
    <row r="1340" spans="1:2" ht="15">
      <c r="A1340" s="143" t="s">
        <v>1454</v>
      </c>
      <c r="B1340" s="144">
        <v>7.2</v>
      </c>
    </row>
    <row r="1341" spans="1:2" ht="15">
      <c r="A1341" s="143" t="s">
        <v>1455</v>
      </c>
      <c r="B1341" s="144">
        <v>6.6</v>
      </c>
    </row>
    <row r="1342" spans="1:2" ht="15">
      <c r="A1342" s="143" t="s">
        <v>1456</v>
      </c>
      <c r="B1342" s="144">
        <v>5.3</v>
      </c>
    </row>
    <row r="1343" spans="1:2" ht="15">
      <c r="A1343" s="143" t="s">
        <v>1457</v>
      </c>
      <c r="B1343" s="144">
        <v>8.5</v>
      </c>
    </row>
    <row r="1344" spans="1:2" ht="15">
      <c r="A1344" s="143" t="s">
        <v>1458</v>
      </c>
      <c r="B1344" s="144">
        <v>8.3</v>
      </c>
    </row>
    <row r="1345" spans="1:2" ht="15">
      <c r="A1345" s="143" t="s">
        <v>1459</v>
      </c>
      <c r="B1345" s="144">
        <v>30.8</v>
      </c>
    </row>
    <row r="1346" spans="1:2" ht="15">
      <c r="A1346" s="143" t="s">
        <v>1460</v>
      </c>
      <c r="B1346" s="144">
        <v>32.3</v>
      </c>
    </row>
    <row r="1347" spans="1:2" ht="15">
      <c r="A1347" s="143" t="s">
        <v>1461</v>
      </c>
      <c r="B1347" s="144">
        <v>33.3</v>
      </c>
    </row>
    <row r="1348" spans="1:2" ht="15">
      <c r="A1348" s="143" t="s">
        <v>1462</v>
      </c>
      <c r="B1348" s="144">
        <v>38.3</v>
      </c>
    </row>
    <row r="1349" spans="1:2" ht="15">
      <c r="A1349" s="143" t="s">
        <v>1463</v>
      </c>
      <c r="B1349" s="144">
        <v>51.8</v>
      </c>
    </row>
    <row r="1350" spans="1:2" ht="15">
      <c r="A1350" s="143" t="s">
        <v>1464</v>
      </c>
      <c r="B1350" s="144">
        <v>55</v>
      </c>
    </row>
    <row r="1351" spans="1:2" ht="15">
      <c r="A1351" s="143" t="s">
        <v>1465</v>
      </c>
      <c r="B1351" s="144">
        <v>75</v>
      </c>
    </row>
    <row r="1352" spans="1:2" ht="15">
      <c r="A1352" s="143" t="s">
        <v>1466</v>
      </c>
      <c r="B1352" s="144">
        <v>4.4</v>
      </c>
    </row>
    <row r="1353" spans="1:2" ht="15">
      <c r="A1353" s="143" t="s">
        <v>1467</v>
      </c>
      <c r="B1353" s="144">
        <v>4.2</v>
      </c>
    </row>
    <row r="1354" spans="1:2" ht="15">
      <c r="A1354" s="143" t="s">
        <v>1468</v>
      </c>
      <c r="B1354" s="144">
        <v>4.4</v>
      </c>
    </row>
    <row r="1355" spans="1:2" ht="15">
      <c r="A1355" s="143" t="s">
        <v>1469</v>
      </c>
      <c r="B1355" s="144">
        <v>7.5</v>
      </c>
    </row>
    <row r="1356" spans="1:2" ht="15">
      <c r="A1356" s="143" t="s">
        <v>1470</v>
      </c>
      <c r="B1356" s="144">
        <v>8.7</v>
      </c>
    </row>
    <row r="1357" spans="1:2" ht="15">
      <c r="A1357" s="143" t="s">
        <v>1471</v>
      </c>
      <c r="B1357" s="144">
        <v>4.3</v>
      </c>
    </row>
    <row r="1358" spans="1:2" ht="15">
      <c r="A1358" s="143" t="s">
        <v>1472</v>
      </c>
      <c r="B1358" s="144">
        <v>4.8</v>
      </c>
    </row>
    <row r="1359" spans="1:2" ht="15">
      <c r="A1359" s="143" t="s">
        <v>1473</v>
      </c>
      <c r="B1359" s="144">
        <v>16.2</v>
      </c>
    </row>
    <row r="1360" spans="1:2" ht="15">
      <c r="A1360" s="143" t="s">
        <v>1474</v>
      </c>
      <c r="B1360" s="144">
        <v>110.1</v>
      </c>
    </row>
    <row r="1361" spans="1:2" ht="15">
      <c r="A1361" s="143" t="s">
        <v>1475</v>
      </c>
      <c r="B1361" s="144">
        <v>109.1</v>
      </c>
    </row>
    <row r="1362" spans="1:2" ht="15">
      <c r="A1362" s="143" t="s">
        <v>1476</v>
      </c>
      <c r="B1362" s="144">
        <v>5.8</v>
      </c>
    </row>
    <row r="1363" spans="1:2" ht="15">
      <c r="A1363" s="143" t="s">
        <v>1477</v>
      </c>
      <c r="B1363" s="144">
        <v>2.6</v>
      </c>
    </row>
    <row r="1364" spans="1:2" ht="15">
      <c r="A1364" s="143" t="s">
        <v>1478</v>
      </c>
      <c r="B1364" s="144">
        <v>4.9</v>
      </c>
    </row>
    <row r="1365" spans="1:2" ht="15">
      <c r="A1365" s="143" t="s">
        <v>1479</v>
      </c>
      <c r="B1365" s="144">
        <v>9</v>
      </c>
    </row>
    <row r="1366" spans="1:2" ht="15">
      <c r="A1366" s="143" t="s">
        <v>1480</v>
      </c>
      <c r="B1366" s="144">
        <v>13.2</v>
      </c>
    </row>
    <row r="1367" spans="1:2" ht="15">
      <c r="A1367" s="143" t="s">
        <v>1481</v>
      </c>
      <c r="B1367" s="144">
        <v>5.6</v>
      </c>
    </row>
    <row r="1368" spans="1:2" ht="15">
      <c r="A1368" s="143" t="s">
        <v>1482</v>
      </c>
      <c r="B1368" s="144">
        <v>8.6</v>
      </c>
    </row>
    <row r="1369" spans="1:2" ht="15">
      <c r="A1369" s="143" t="s">
        <v>1483</v>
      </c>
      <c r="B1369" s="144">
        <v>11.8</v>
      </c>
    </row>
    <row r="1370" spans="1:2" ht="15">
      <c r="A1370" s="143" t="s">
        <v>1484</v>
      </c>
      <c r="B1370" s="144">
        <v>11.6</v>
      </c>
    </row>
    <row r="1371" spans="1:2" ht="15">
      <c r="A1371" s="143" t="s">
        <v>1485</v>
      </c>
      <c r="B1371" s="144">
        <v>5.1</v>
      </c>
    </row>
    <row r="1372" spans="1:2" ht="15">
      <c r="A1372" s="143" t="s">
        <v>1486</v>
      </c>
      <c r="B1372" s="144">
        <v>12.3</v>
      </c>
    </row>
    <row r="1373" spans="1:2" ht="15">
      <c r="A1373" s="143" t="s">
        <v>1487</v>
      </c>
      <c r="B1373" s="144">
        <v>10.6</v>
      </c>
    </row>
    <row r="1374" spans="1:2" ht="15">
      <c r="A1374" s="143" t="s">
        <v>1488</v>
      </c>
      <c r="B1374" s="144">
        <v>5.4</v>
      </c>
    </row>
    <row r="1375" spans="1:2" ht="15">
      <c r="A1375" s="143" t="s">
        <v>1489</v>
      </c>
      <c r="B1375" s="144">
        <v>9.2</v>
      </c>
    </row>
    <row r="1376" spans="1:2" ht="15">
      <c r="A1376" s="143" t="s">
        <v>1490</v>
      </c>
      <c r="B1376" s="144">
        <v>6.6</v>
      </c>
    </row>
    <row r="1377" spans="1:2" ht="15">
      <c r="A1377" s="143" t="s">
        <v>1491</v>
      </c>
      <c r="B1377" s="144">
        <v>6.1</v>
      </c>
    </row>
    <row r="1378" spans="1:2" ht="15">
      <c r="A1378" s="143" t="s">
        <v>1492</v>
      </c>
      <c r="B1378" s="144">
        <v>8.4</v>
      </c>
    </row>
    <row r="1379" spans="1:2" ht="15">
      <c r="A1379" s="143" t="s">
        <v>1493</v>
      </c>
      <c r="B1379" s="144">
        <v>7.2</v>
      </c>
    </row>
    <row r="1380" spans="1:2" ht="15">
      <c r="A1380" s="143" t="s">
        <v>1494</v>
      </c>
      <c r="B1380" s="144">
        <v>4.7</v>
      </c>
    </row>
    <row r="1381" spans="1:2" ht="15">
      <c r="A1381" s="143" t="s">
        <v>1495</v>
      </c>
      <c r="B1381" s="144">
        <v>6.8</v>
      </c>
    </row>
    <row r="1382" spans="1:2" ht="15">
      <c r="A1382" s="143" t="s">
        <v>1496</v>
      </c>
      <c r="B1382" s="144">
        <v>4</v>
      </c>
    </row>
    <row r="1383" spans="1:2" ht="15">
      <c r="A1383" s="143" t="s">
        <v>1497</v>
      </c>
      <c r="B1383" s="144">
        <v>7.1</v>
      </c>
    </row>
    <row r="1384" spans="1:2" ht="15">
      <c r="A1384" s="143" t="s">
        <v>1498</v>
      </c>
      <c r="B1384" s="144">
        <v>3.5</v>
      </c>
    </row>
    <row r="1385" spans="1:2" ht="15">
      <c r="A1385" s="143" t="s">
        <v>1499</v>
      </c>
      <c r="B1385" s="144">
        <v>9.4</v>
      </c>
    </row>
    <row r="1386" spans="1:2" ht="15">
      <c r="A1386" s="143" t="s">
        <v>1500</v>
      </c>
      <c r="B1386" s="144">
        <v>7.2</v>
      </c>
    </row>
    <row r="1387" spans="1:2" ht="15">
      <c r="A1387" s="143" t="s">
        <v>1501</v>
      </c>
      <c r="B1387" s="144">
        <v>9.4</v>
      </c>
    </row>
    <row r="1388" spans="1:2" ht="15">
      <c r="A1388" s="143" t="s">
        <v>1502</v>
      </c>
      <c r="B1388" s="144">
        <v>11.1</v>
      </c>
    </row>
    <row r="1389" spans="1:2" ht="15">
      <c r="A1389" s="143" t="s">
        <v>1810</v>
      </c>
      <c r="B1389" s="144">
        <v>131.3</v>
      </c>
    </row>
    <row r="1390" spans="1:2" ht="15">
      <c r="A1390" s="143" t="s">
        <v>1503</v>
      </c>
      <c r="B1390" s="144">
        <v>113</v>
      </c>
    </row>
    <row r="1391" spans="1:2" ht="15">
      <c r="A1391" s="143" t="s">
        <v>1504</v>
      </c>
      <c r="B1391" s="144">
        <v>106.7</v>
      </c>
    </row>
    <row r="1392" spans="1:2" ht="15">
      <c r="A1392" s="143" t="s">
        <v>1505</v>
      </c>
      <c r="B1392" s="144">
        <v>108.7</v>
      </c>
    </row>
    <row r="1393" spans="1:2" ht="15">
      <c r="A1393" s="143" t="s">
        <v>1506</v>
      </c>
      <c r="B1393" s="144">
        <v>104.5</v>
      </c>
    </row>
    <row r="1394" spans="1:2" ht="15">
      <c r="A1394" s="143" t="s">
        <v>1507</v>
      </c>
      <c r="B1394" s="144">
        <v>3.9</v>
      </c>
    </row>
    <row r="1395" spans="1:2" ht="15">
      <c r="A1395" s="143" t="s">
        <v>1508</v>
      </c>
      <c r="B1395" s="144">
        <v>7.2</v>
      </c>
    </row>
    <row r="1396" spans="1:2" ht="15">
      <c r="A1396" s="143" t="s">
        <v>1509</v>
      </c>
      <c r="B1396" s="144">
        <v>4.9</v>
      </c>
    </row>
    <row r="1397" spans="1:2" ht="15">
      <c r="A1397" s="143" t="s">
        <v>1510</v>
      </c>
      <c r="B1397" s="144">
        <v>6.9</v>
      </c>
    </row>
    <row r="1398" spans="1:2" ht="15">
      <c r="A1398" s="143" t="s">
        <v>1511</v>
      </c>
      <c r="B1398" s="144">
        <v>6.6</v>
      </c>
    </row>
    <row r="1399" spans="1:2" ht="15">
      <c r="A1399" s="143" t="s">
        <v>1512</v>
      </c>
      <c r="B1399" s="144">
        <v>7.6</v>
      </c>
    </row>
    <row r="1400" spans="1:2" ht="15">
      <c r="A1400" s="143" t="s">
        <v>1513</v>
      </c>
      <c r="B1400" s="144">
        <v>3.7</v>
      </c>
    </row>
    <row r="1401" spans="1:2" ht="15">
      <c r="A1401" s="143" t="s">
        <v>1514</v>
      </c>
      <c r="B1401" s="144">
        <v>6.7</v>
      </c>
    </row>
    <row r="1402" spans="1:2" ht="15">
      <c r="A1402" s="143" t="s">
        <v>1515</v>
      </c>
      <c r="B1402" s="144">
        <v>4.1</v>
      </c>
    </row>
    <row r="1403" spans="1:2" ht="15">
      <c r="A1403" s="143" t="s">
        <v>1516</v>
      </c>
      <c r="B1403" s="144">
        <v>6.1</v>
      </c>
    </row>
    <row r="1404" spans="1:2" ht="15">
      <c r="A1404" s="143" t="s">
        <v>1517</v>
      </c>
      <c r="B1404" s="144">
        <v>5.9</v>
      </c>
    </row>
    <row r="1405" spans="1:2" ht="15">
      <c r="A1405" s="143" t="s">
        <v>1518</v>
      </c>
      <c r="B1405" s="144">
        <v>6.5</v>
      </c>
    </row>
    <row r="1406" spans="1:2" ht="15">
      <c r="A1406" s="143" t="s">
        <v>1519</v>
      </c>
      <c r="B1406" s="144">
        <v>8.7</v>
      </c>
    </row>
    <row r="1407" spans="1:2" ht="15">
      <c r="A1407" s="143" t="s">
        <v>1520</v>
      </c>
      <c r="B1407" s="144">
        <v>8.2</v>
      </c>
    </row>
    <row r="1408" spans="1:2" ht="15">
      <c r="A1408" s="143" t="s">
        <v>1521</v>
      </c>
      <c r="B1408" s="144">
        <v>8.2</v>
      </c>
    </row>
    <row r="1409" spans="1:2" ht="15">
      <c r="A1409" s="143" t="s">
        <v>1522</v>
      </c>
      <c r="B1409" s="144">
        <v>4.2</v>
      </c>
    </row>
    <row r="1410" spans="1:2" ht="15">
      <c r="A1410" s="143" t="s">
        <v>1523</v>
      </c>
      <c r="B1410" s="144">
        <v>7</v>
      </c>
    </row>
    <row r="1411" spans="1:2" ht="15">
      <c r="A1411" s="143" t="s">
        <v>1524</v>
      </c>
      <c r="B1411" s="144">
        <v>7.8</v>
      </c>
    </row>
    <row r="1412" spans="1:2" ht="15">
      <c r="A1412" s="143" t="s">
        <v>1525</v>
      </c>
      <c r="B1412" s="144">
        <v>11.3</v>
      </c>
    </row>
    <row r="1413" spans="1:2" ht="15">
      <c r="A1413" s="143" t="s">
        <v>1526</v>
      </c>
      <c r="B1413" s="144">
        <v>13.7</v>
      </c>
    </row>
    <row r="1414" spans="1:2" ht="15">
      <c r="A1414" s="143" t="s">
        <v>1527</v>
      </c>
      <c r="B1414" s="144">
        <v>5.3</v>
      </c>
    </row>
    <row r="1415" spans="1:2" ht="15">
      <c r="A1415" s="143" t="s">
        <v>1528</v>
      </c>
      <c r="B1415" s="144">
        <v>3.7</v>
      </c>
    </row>
    <row r="1416" spans="1:2" ht="15">
      <c r="A1416" s="143" t="s">
        <v>1529</v>
      </c>
      <c r="B1416" s="144">
        <v>8</v>
      </c>
    </row>
    <row r="1417" spans="1:2" ht="15">
      <c r="A1417" s="143" t="s">
        <v>1530</v>
      </c>
      <c r="B1417" s="144">
        <v>3.2</v>
      </c>
    </row>
    <row r="1418" spans="1:2" ht="15">
      <c r="A1418" s="143" t="s">
        <v>1531</v>
      </c>
      <c r="B1418" s="144">
        <v>3.4</v>
      </c>
    </row>
    <row r="1419" spans="1:2" ht="15">
      <c r="A1419" s="143" t="s">
        <v>1532</v>
      </c>
      <c r="B1419" s="144">
        <v>5.6</v>
      </c>
    </row>
    <row r="1420" spans="1:2" ht="15">
      <c r="A1420" s="143" t="s">
        <v>1533</v>
      </c>
      <c r="B1420" s="144">
        <v>3.3</v>
      </c>
    </row>
    <row r="1421" spans="1:2" ht="15">
      <c r="A1421" s="143" t="s">
        <v>1534</v>
      </c>
      <c r="B1421" s="144">
        <v>5.2</v>
      </c>
    </row>
    <row r="1422" spans="1:2" ht="15">
      <c r="A1422" s="143" t="s">
        <v>1535</v>
      </c>
      <c r="B1422" s="144">
        <v>3.1</v>
      </c>
    </row>
    <row r="1423" spans="1:2" ht="15">
      <c r="A1423" s="143" t="s">
        <v>1536</v>
      </c>
      <c r="B1423" s="144">
        <v>5</v>
      </c>
    </row>
    <row r="1424" spans="1:2" ht="15">
      <c r="A1424" s="143" t="s">
        <v>1537</v>
      </c>
      <c r="B1424" s="144">
        <v>7.1</v>
      </c>
    </row>
    <row r="1425" spans="1:2" ht="15">
      <c r="A1425" s="143" t="s">
        <v>1538</v>
      </c>
      <c r="B1425" s="144">
        <v>10.6</v>
      </c>
    </row>
    <row r="1426" spans="1:2" ht="15">
      <c r="A1426" s="143" t="s">
        <v>1539</v>
      </c>
      <c r="B1426" s="144">
        <v>17.7</v>
      </c>
    </row>
    <row r="1427" spans="1:2" ht="15">
      <c r="A1427" s="143" t="s">
        <v>1540</v>
      </c>
      <c r="B1427" s="144">
        <v>20</v>
      </c>
    </row>
    <row r="1428" spans="1:2" ht="15">
      <c r="A1428" s="143" t="s">
        <v>1541</v>
      </c>
      <c r="B1428" s="144">
        <v>50.6</v>
      </c>
    </row>
    <row r="1429" spans="1:2" ht="15">
      <c r="A1429" s="143" t="s">
        <v>1542</v>
      </c>
      <c r="B1429" s="144">
        <v>106</v>
      </c>
    </row>
    <row r="1430" spans="1:2" ht="15">
      <c r="A1430" s="143" t="s">
        <v>1543</v>
      </c>
      <c r="B1430" s="144">
        <v>104.7</v>
      </c>
    </row>
    <row r="1431" spans="1:2" ht="15">
      <c r="A1431" s="143" t="s">
        <v>1544</v>
      </c>
      <c r="B1431" s="144">
        <v>108.7</v>
      </c>
    </row>
    <row r="1432" spans="1:2" ht="15">
      <c r="A1432" s="143" t="s">
        <v>1545</v>
      </c>
      <c r="B1432" s="144">
        <v>107.2</v>
      </c>
    </row>
    <row r="1433" spans="1:2" ht="15">
      <c r="A1433" s="143" t="s">
        <v>1546</v>
      </c>
      <c r="B1433" s="144">
        <v>5.4</v>
      </c>
    </row>
    <row r="1434" spans="1:2" ht="15">
      <c r="A1434" s="143" t="s">
        <v>1547</v>
      </c>
      <c r="B1434" s="144">
        <v>4.5</v>
      </c>
    </row>
    <row r="1435" spans="1:2" ht="15">
      <c r="A1435" s="143" t="s">
        <v>1548</v>
      </c>
      <c r="B1435" s="144">
        <v>10.4</v>
      </c>
    </row>
    <row r="1436" spans="1:2" ht="15">
      <c r="A1436" s="143" t="s">
        <v>1549</v>
      </c>
      <c r="B1436" s="144">
        <v>6</v>
      </c>
    </row>
    <row r="1437" spans="1:2" ht="15">
      <c r="A1437" s="143" t="s">
        <v>1550</v>
      </c>
      <c r="B1437" s="144">
        <v>8.7</v>
      </c>
    </row>
    <row r="1438" spans="1:2" ht="15">
      <c r="A1438" s="143" t="s">
        <v>1551</v>
      </c>
      <c r="B1438" s="144">
        <v>8.9</v>
      </c>
    </row>
    <row r="1439" spans="1:2" ht="15">
      <c r="A1439" s="143" t="s">
        <v>1552</v>
      </c>
      <c r="B1439" s="144">
        <v>11.8</v>
      </c>
    </row>
    <row r="1440" spans="1:2" ht="15">
      <c r="A1440" s="143" t="s">
        <v>1553</v>
      </c>
      <c r="B1440" s="144">
        <v>6</v>
      </c>
    </row>
    <row r="1441" spans="1:2" ht="15">
      <c r="A1441" s="143" t="s">
        <v>1554</v>
      </c>
      <c r="B1441" s="144">
        <v>4.2</v>
      </c>
    </row>
    <row r="1442" spans="1:2" ht="15">
      <c r="A1442" s="143" t="s">
        <v>1555</v>
      </c>
      <c r="B1442" s="144">
        <v>13.7</v>
      </c>
    </row>
    <row r="1443" spans="1:2" ht="15">
      <c r="A1443" s="143" t="s">
        <v>1556</v>
      </c>
      <c r="B1443" s="144">
        <v>3.8</v>
      </c>
    </row>
    <row r="1444" spans="1:2" ht="15">
      <c r="A1444" s="143" t="s">
        <v>1557</v>
      </c>
      <c r="B1444" s="144">
        <v>3.5</v>
      </c>
    </row>
    <row r="1445" spans="1:2" ht="15">
      <c r="A1445" s="143" t="s">
        <v>1558</v>
      </c>
      <c r="B1445" s="144">
        <v>10.1</v>
      </c>
    </row>
    <row r="1446" spans="1:2" ht="15">
      <c r="A1446" s="143" t="s">
        <v>1559</v>
      </c>
      <c r="B1446" s="144">
        <v>9.8</v>
      </c>
    </row>
    <row r="1447" spans="1:2" ht="15">
      <c r="A1447" s="143" t="s">
        <v>1560</v>
      </c>
      <c r="B1447" s="144">
        <v>13.5</v>
      </c>
    </row>
    <row r="1448" spans="1:2" ht="15">
      <c r="A1448" s="143" t="s">
        <v>1561</v>
      </c>
      <c r="B1448" s="144">
        <v>68.5</v>
      </c>
    </row>
    <row r="1449" spans="1:2" ht="15">
      <c r="A1449" s="143" t="s">
        <v>1562</v>
      </c>
      <c r="B1449" s="144">
        <v>101</v>
      </c>
    </row>
    <row r="1450" spans="1:2" ht="15">
      <c r="A1450" s="143" t="s">
        <v>1563</v>
      </c>
      <c r="B1450" s="144">
        <v>107.2</v>
      </c>
    </row>
    <row r="1451" spans="1:2" ht="15">
      <c r="A1451" s="143" t="s">
        <v>1564</v>
      </c>
      <c r="B1451" s="144">
        <v>6.2</v>
      </c>
    </row>
    <row r="1452" spans="1:2" ht="15">
      <c r="A1452" s="143" t="s">
        <v>1565</v>
      </c>
      <c r="B1452" s="144">
        <v>10.1</v>
      </c>
    </row>
    <row r="1453" spans="1:2" ht="15">
      <c r="A1453" s="143" t="s">
        <v>1566</v>
      </c>
      <c r="B1453" s="144">
        <v>9.8</v>
      </c>
    </row>
    <row r="1454" spans="1:2" ht="15">
      <c r="A1454" s="143" t="s">
        <v>1567</v>
      </c>
      <c r="B1454" s="144">
        <v>8.5</v>
      </c>
    </row>
    <row r="1455" spans="1:2" ht="15">
      <c r="A1455" s="143" t="s">
        <v>1568</v>
      </c>
      <c r="B1455" s="144">
        <v>13.8</v>
      </c>
    </row>
    <row r="1456" spans="1:2" ht="15">
      <c r="A1456" s="143" t="s">
        <v>1569</v>
      </c>
      <c r="B1456" s="144">
        <v>4.9</v>
      </c>
    </row>
    <row r="1457" spans="1:2" ht="15">
      <c r="A1457" s="143" t="s">
        <v>1570</v>
      </c>
      <c r="B1457" s="144">
        <v>8.2</v>
      </c>
    </row>
    <row r="1458" spans="1:2" ht="15">
      <c r="A1458" s="143" t="s">
        <v>1571</v>
      </c>
      <c r="B1458" s="144">
        <v>8.8</v>
      </c>
    </row>
    <row r="1459" spans="1:2" ht="15">
      <c r="A1459" s="143" t="s">
        <v>1572</v>
      </c>
      <c r="B1459" s="144">
        <v>11</v>
      </c>
    </row>
    <row r="1460" spans="1:2" ht="15">
      <c r="A1460" s="143" t="s">
        <v>1573</v>
      </c>
      <c r="B1460" s="144">
        <v>5.9</v>
      </c>
    </row>
    <row r="1461" spans="1:2" ht="15">
      <c r="A1461" s="143" t="s">
        <v>1574</v>
      </c>
      <c r="B1461" s="144">
        <v>8.8</v>
      </c>
    </row>
    <row r="1462" spans="1:2" ht="15">
      <c r="A1462" s="143" t="s">
        <v>1575</v>
      </c>
      <c r="B1462" s="144">
        <v>7</v>
      </c>
    </row>
    <row r="1463" spans="1:2" ht="15">
      <c r="A1463" s="143" t="s">
        <v>1576</v>
      </c>
      <c r="B1463" s="144">
        <v>26.4</v>
      </c>
    </row>
    <row r="1464" spans="1:2" ht="15">
      <c r="A1464" s="143" t="s">
        <v>1811</v>
      </c>
      <c r="B1464" s="144">
        <v>32.9</v>
      </c>
    </row>
    <row r="1465" spans="1:2" ht="15">
      <c r="A1465" s="143" t="s">
        <v>1577</v>
      </c>
      <c r="B1465" s="144">
        <v>2.9</v>
      </c>
    </row>
    <row r="1466" spans="1:2" ht="15">
      <c r="A1466" s="143" t="s">
        <v>1578</v>
      </c>
      <c r="B1466" s="144">
        <v>4.4</v>
      </c>
    </row>
    <row r="1467" spans="1:2" ht="15">
      <c r="A1467" s="143" t="s">
        <v>1579</v>
      </c>
      <c r="B1467" s="144">
        <v>7.6</v>
      </c>
    </row>
    <row r="1468" spans="1:2" ht="15">
      <c r="A1468" s="143" t="s">
        <v>1580</v>
      </c>
      <c r="B1468" s="144">
        <v>11.3</v>
      </c>
    </row>
    <row r="1469" spans="1:2" ht="15">
      <c r="A1469" s="143" t="s">
        <v>1581</v>
      </c>
      <c r="B1469" s="144">
        <v>12.3</v>
      </c>
    </row>
    <row r="1470" spans="1:2" ht="15">
      <c r="A1470" s="143" t="s">
        <v>1582</v>
      </c>
      <c r="B1470" s="144">
        <v>12.3</v>
      </c>
    </row>
    <row r="1471" spans="1:2" ht="15">
      <c r="A1471" s="143" t="s">
        <v>1812</v>
      </c>
      <c r="B1471" s="144">
        <v>30.4</v>
      </c>
    </row>
    <row r="1472" spans="1:2" ht="15">
      <c r="A1472" s="143" t="s">
        <v>1583</v>
      </c>
      <c r="B1472" s="144">
        <v>6.9</v>
      </c>
    </row>
    <row r="1473" spans="1:2" ht="15">
      <c r="A1473" s="143" t="s">
        <v>1584</v>
      </c>
      <c r="B1473" s="144">
        <v>8.6</v>
      </c>
    </row>
    <row r="1474" spans="1:2" ht="15">
      <c r="A1474" s="143" t="s">
        <v>1585</v>
      </c>
      <c r="B1474" s="144">
        <v>12.9</v>
      </c>
    </row>
    <row r="1475" spans="1:2" ht="15">
      <c r="A1475" s="143" t="s">
        <v>1586</v>
      </c>
      <c r="B1475" s="144">
        <v>13.8</v>
      </c>
    </row>
    <row r="1476" spans="1:2" ht="15">
      <c r="A1476" s="143" t="s">
        <v>1587</v>
      </c>
      <c r="B1476" s="144">
        <v>13.8</v>
      </c>
    </row>
    <row r="1477" spans="1:2" ht="15">
      <c r="A1477" s="143" t="s">
        <v>1813</v>
      </c>
      <c r="B1477" s="144">
        <v>32.2</v>
      </c>
    </row>
    <row r="1478" spans="1:2" ht="15">
      <c r="A1478" s="143" t="s">
        <v>1588</v>
      </c>
      <c r="B1478" s="144">
        <v>6.5</v>
      </c>
    </row>
    <row r="1479" spans="1:2" ht="15">
      <c r="A1479" s="143" t="s">
        <v>1589</v>
      </c>
      <c r="B1479" s="144">
        <v>9.3</v>
      </c>
    </row>
    <row r="1480" spans="1:2" ht="15">
      <c r="A1480" s="143" t="s">
        <v>1590</v>
      </c>
      <c r="B1480" s="144">
        <v>12.1</v>
      </c>
    </row>
    <row r="1481" spans="1:2" ht="15">
      <c r="A1481" s="143" t="s">
        <v>1591</v>
      </c>
      <c r="B1481" s="144">
        <v>9.2</v>
      </c>
    </row>
    <row r="1482" spans="1:2" ht="15">
      <c r="A1482" s="143" t="s">
        <v>1592</v>
      </c>
      <c r="B1482" s="144">
        <v>15.2</v>
      </c>
    </row>
    <row r="1483" spans="1:2" ht="15">
      <c r="A1483" s="143" t="s">
        <v>1593</v>
      </c>
      <c r="B1483" s="144">
        <v>21.8</v>
      </c>
    </row>
    <row r="1484" spans="1:2" ht="15">
      <c r="A1484" s="143" t="s">
        <v>1594</v>
      </c>
      <c r="B1484" s="144">
        <v>20.2</v>
      </c>
    </row>
    <row r="1485" spans="1:2" ht="15">
      <c r="A1485" s="143" t="s">
        <v>1814</v>
      </c>
      <c r="B1485" s="144">
        <v>26.8</v>
      </c>
    </row>
    <row r="1486" spans="1:2" ht="15">
      <c r="A1486" s="143" t="s">
        <v>1815</v>
      </c>
      <c r="B1486" s="144">
        <v>86.3</v>
      </c>
    </row>
    <row r="1487" spans="1:2" ht="15">
      <c r="A1487" s="143" t="s">
        <v>1595</v>
      </c>
      <c r="B1487" s="144">
        <v>94.4</v>
      </c>
    </row>
    <row r="1488" spans="1:2" ht="15">
      <c r="A1488" s="143" t="s">
        <v>1596</v>
      </c>
      <c r="B1488" s="144">
        <v>107.2</v>
      </c>
    </row>
    <row r="1489" spans="1:2" ht="15">
      <c r="A1489" s="143" t="s">
        <v>1597</v>
      </c>
      <c r="B1489" s="144">
        <v>116.5</v>
      </c>
    </row>
    <row r="1490" spans="1:2" ht="15">
      <c r="A1490" s="143" t="s">
        <v>1598</v>
      </c>
      <c r="B1490" s="144">
        <v>121.2</v>
      </c>
    </row>
    <row r="1491" spans="1:2" ht="15">
      <c r="A1491" s="143" t="s">
        <v>1599</v>
      </c>
      <c r="B1491" s="144">
        <v>121</v>
      </c>
    </row>
    <row r="1492" spans="1:2" ht="15">
      <c r="A1492" s="143" t="s">
        <v>1600</v>
      </c>
      <c r="B1492" s="144">
        <v>4.6</v>
      </c>
    </row>
    <row r="1493" spans="1:2" ht="15">
      <c r="A1493" s="143" t="s">
        <v>1601</v>
      </c>
      <c r="B1493" s="144">
        <v>5.4</v>
      </c>
    </row>
    <row r="1494" spans="1:2" ht="15">
      <c r="A1494" s="143" t="s">
        <v>1602</v>
      </c>
      <c r="B1494" s="144">
        <v>6.9</v>
      </c>
    </row>
    <row r="1495" spans="1:2" ht="15">
      <c r="A1495" s="143" t="s">
        <v>1603</v>
      </c>
      <c r="B1495" s="144">
        <v>6.9</v>
      </c>
    </row>
    <row r="1496" spans="1:2" ht="15">
      <c r="A1496" s="143" t="s">
        <v>1604</v>
      </c>
      <c r="B1496" s="144">
        <v>22.8</v>
      </c>
    </row>
    <row r="1497" spans="1:2" ht="15">
      <c r="A1497" s="143" t="s">
        <v>1605</v>
      </c>
      <c r="B1497" s="144">
        <v>5.1</v>
      </c>
    </row>
    <row r="1498" spans="1:2" ht="15">
      <c r="A1498" s="143" t="s">
        <v>1606</v>
      </c>
      <c r="B1498" s="144">
        <v>8.4</v>
      </c>
    </row>
    <row r="1499" spans="1:2" ht="15">
      <c r="A1499" s="143" t="s">
        <v>1607</v>
      </c>
      <c r="B1499" s="144">
        <v>10.5</v>
      </c>
    </row>
    <row r="1500" spans="1:2" ht="15">
      <c r="A1500" s="143" t="s">
        <v>1608</v>
      </c>
      <c r="B1500" s="144">
        <v>10.8</v>
      </c>
    </row>
    <row r="1501" spans="1:2" ht="15">
      <c r="A1501" s="143" t="s">
        <v>1609</v>
      </c>
      <c r="B1501" s="144">
        <v>9.3</v>
      </c>
    </row>
    <row r="1502" spans="1:2" ht="15">
      <c r="A1502" s="143" t="s">
        <v>1610</v>
      </c>
      <c r="B1502" s="144">
        <v>3.2</v>
      </c>
    </row>
    <row r="1503" spans="1:2" ht="15">
      <c r="A1503" s="143" t="s">
        <v>1611</v>
      </c>
      <c r="B1503" s="144">
        <v>3.1</v>
      </c>
    </row>
    <row r="1504" spans="1:2" ht="15">
      <c r="A1504" s="143" t="s">
        <v>1612</v>
      </c>
      <c r="B1504" s="144">
        <v>4</v>
      </c>
    </row>
    <row r="1505" spans="1:2" ht="15">
      <c r="A1505" s="143" t="s">
        <v>1613</v>
      </c>
      <c r="B1505" s="144">
        <v>9.5</v>
      </c>
    </row>
    <row r="1506" spans="1:2" ht="15">
      <c r="A1506" s="143" t="s">
        <v>1614</v>
      </c>
      <c r="B1506" s="144">
        <v>9.6</v>
      </c>
    </row>
    <row r="1507" spans="1:2" ht="15">
      <c r="A1507" s="143" t="s">
        <v>1615</v>
      </c>
      <c r="B1507" s="144">
        <v>20.2</v>
      </c>
    </row>
    <row r="1508" spans="1:2" ht="15">
      <c r="A1508" s="143" t="s">
        <v>1616</v>
      </c>
      <c r="B1508" s="144">
        <v>3.9</v>
      </c>
    </row>
    <row r="1509" spans="1:2" ht="15">
      <c r="A1509" s="143" t="s">
        <v>1617</v>
      </c>
      <c r="B1509" s="144">
        <v>5.9</v>
      </c>
    </row>
    <row r="1510" spans="1:2" ht="15">
      <c r="A1510" s="143" t="s">
        <v>1618</v>
      </c>
      <c r="B1510" s="144">
        <v>5.4</v>
      </c>
    </row>
    <row r="1511" spans="1:2" ht="15">
      <c r="A1511" s="143" t="s">
        <v>1619</v>
      </c>
      <c r="B1511" s="144">
        <v>7.6</v>
      </c>
    </row>
    <row r="1512" spans="1:2" ht="15">
      <c r="A1512" s="143" t="s">
        <v>1620</v>
      </c>
      <c r="B1512" s="144">
        <v>3.5</v>
      </c>
    </row>
    <row r="1513" spans="1:2" ht="15">
      <c r="A1513" s="143" t="s">
        <v>1621</v>
      </c>
      <c r="B1513" s="144">
        <v>8.6</v>
      </c>
    </row>
    <row r="1514" spans="1:2" ht="15">
      <c r="A1514" s="143" t="s">
        <v>1622</v>
      </c>
      <c r="B1514" s="144">
        <v>3.3</v>
      </c>
    </row>
    <row r="1515" spans="1:2" ht="15">
      <c r="A1515" s="143" t="s">
        <v>1623</v>
      </c>
      <c r="B1515" s="144">
        <v>6.5</v>
      </c>
    </row>
    <row r="1516" spans="1:2" ht="15">
      <c r="A1516" s="143" t="s">
        <v>1624</v>
      </c>
      <c r="B1516" s="144">
        <v>10.6</v>
      </c>
    </row>
    <row r="1517" spans="1:2" ht="15">
      <c r="A1517" s="143" t="s">
        <v>1625</v>
      </c>
      <c r="B1517" s="144">
        <v>3.4</v>
      </c>
    </row>
    <row r="1518" spans="1:2" ht="15">
      <c r="A1518" s="143" t="s">
        <v>1626</v>
      </c>
      <c r="B1518" s="144">
        <v>8</v>
      </c>
    </row>
    <row r="1519" spans="1:2" ht="15">
      <c r="A1519" s="143" t="s">
        <v>1627</v>
      </c>
      <c r="B1519" s="144">
        <v>9.3</v>
      </c>
    </row>
    <row r="1520" spans="1:2" ht="15">
      <c r="A1520" s="143" t="s">
        <v>1628</v>
      </c>
      <c r="B1520" s="144">
        <v>6.4</v>
      </c>
    </row>
    <row r="1521" spans="1:2" ht="15">
      <c r="A1521" s="143" t="s">
        <v>1629</v>
      </c>
      <c r="B1521" s="144">
        <v>7.6</v>
      </c>
    </row>
    <row r="1522" spans="1:2" ht="15">
      <c r="A1522" s="143" t="s">
        <v>1630</v>
      </c>
      <c r="B1522" s="144">
        <v>3.3</v>
      </c>
    </row>
    <row r="1523" spans="1:2" ht="15">
      <c r="A1523" s="143" t="s">
        <v>1631</v>
      </c>
      <c r="B1523" s="144">
        <v>7</v>
      </c>
    </row>
    <row r="1524" spans="1:2" ht="15">
      <c r="A1524" s="143" t="s">
        <v>1632</v>
      </c>
      <c r="B1524" s="144">
        <v>4</v>
      </c>
    </row>
    <row r="1525" spans="1:2" ht="15">
      <c r="A1525" s="143" t="s">
        <v>1633</v>
      </c>
      <c r="B1525" s="144">
        <v>9.4</v>
      </c>
    </row>
    <row r="1526" spans="1:2" ht="15">
      <c r="A1526" s="143" t="s">
        <v>1634</v>
      </c>
      <c r="B1526" s="144">
        <v>9.6</v>
      </c>
    </row>
    <row r="1527" spans="1:2" ht="15">
      <c r="A1527" s="143" t="s">
        <v>1635</v>
      </c>
      <c r="B1527" s="144">
        <v>6.1</v>
      </c>
    </row>
    <row r="1528" spans="1:2" ht="15">
      <c r="A1528" s="143" t="s">
        <v>1636</v>
      </c>
      <c r="B1528" s="144">
        <v>6.2</v>
      </c>
    </row>
    <row r="1529" spans="1:2" ht="15">
      <c r="A1529" s="143" t="s">
        <v>1637</v>
      </c>
      <c r="B1529" s="144">
        <v>16.3</v>
      </c>
    </row>
    <row r="1530" spans="1:2" ht="15">
      <c r="A1530" s="143" t="s">
        <v>1638</v>
      </c>
      <c r="B1530" s="144">
        <v>11.5</v>
      </c>
    </row>
    <row r="1531" spans="1:2" ht="15">
      <c r="A1531" s="143" t="s">
        <v>1816</v>
      </c>
      <c r="B1531" s="144">
        <v>18.6</v>
      </c>
    </row>
    <row r="1532" spans="1:2" ht="15">
      <c r="A1532" s="143" t="s">
        <v>1639</v>
      </c>
      <c r="B1532" s="144">
        <v>4.3</v>
      </c>
    </row>
    <row r="1533" spans="1:2" ht="15">
      <c r="A1533" s="143" t="s">
        <v>1640</v>
      </c>
      <c r="B1533" s="144">
        <v>12.9</v>
      </c>
    </row>
    <row r="1534" spans="1:2" ht="15">
      <c r="A1534" s="143" t="s">
        <v>1641</v>
      </c>
      <c r="B1534" s="144">
        <v>5.6</v>
      </c>
    </row>
    <row r="1535" spans="1:2" ht="15">
      <c r="A1535" s="143" t="s">
        <v>1817</v>
      </c>
      <c r="B1535" s="144">
        <v>15.4</v>
      </c>
    </row>
    <row r="1536" spans="1:2" ht="15">
      <c r="A1536" s="143" t="s">
        <v>1818</v>
      </c>
      <c r="B1536" s="144">
        <v>12.8</v>
      </c>
    </row>
    <row r="1537" spans="1:2" ht="15">
      <c r="A1537" s="143" t="s">
        <v>1642</v>
      </c>
      <c r="B1537" s="144">
        <v>10.7</v>
      </c>
    </row>
    <row r="1538" spans="1:2" ht="15">
      <c r="A1538" s="143" t="s">
        <v>1819</v>
      </c>
      <c r="B1538" s="144">
        <v>13.9</v>
      </c>
    </row>
    <row r="1539" spans="1:2" ht="15">
      <c r="A1539" s="143" t="s">
        <v>1820</v>
      </c>
      <c r="B1539" s="144">
        <v>10.2</v>
      </c>
    </row>
    <row r="1540" spans="1:2" ht="15">
      <c r="A1540" s="143" t="s">
        <v>1821</v>
      </c>
      <c r="B1540" s="144">
        <v>16.1</v>
      </c>
    </row>
    <row r="1541" spans="1:2" ht="15">
      <c r="A1541" s="143" t="s">
        <v>1822</v>
      </c>
      <c r="B1541" s="144">
        <v>20.5</v>
      </c>
    </row>
    <row r="1542" spans="1:2" ht="15">
      <c r="A1542" s="143" t="s">
        <v>1823</v>
      </c>
      <c r="B1542" s="144">
        <v>22.7</v>
      </c>
    </row>
    <row r="1543" spans="1:2" ht="15">
      <c r="A1543" s="143" t="s">
        <v>1824</v>
      </c>
      <c r="B1543" s="144">
        <v>28.8</v>
      </c>
    </row>
    <row r="1544" spans="1:2" ht="15">
      <c r="A1544" s="143" t="s">
        <v>1825</v>
      </c>
      <c r="B1544" s="144">
        <v>47</v>
      </c>
    </row>
    <row r="1545" spans="1:2" ht="15">
      <c r="A1545" s="143" t="s">
        <v>1826</v>
      </c>
      <c r="B1545" s="144">
        <v>58.5</v>
      </c>
    </row>
    <row r="1546" spans="1:2" ht="15">
      <c r="A1546" s="143" t="s">
        <v>1827</v>
      </c>
      <c r="B1546" s="144">
        <v>58.9</v>
      </c>
    </row>
    <row r="1547" spans="1:2" ht="15">
      <c r="A1547" s="143" t="s">
        <v>1828</v>
      </c>
      <c r="B1547" s="144">
        <v>72.5</v>
      </c>
    </row>
    <row r="1548" spans="1:2" ht="15">
      <c r="A1548" s="143" t="s">
        <v>1829</v>
      </c>
      <c r="B1548" s="144">
        <v>76.4</v>
      </c>
    </row>
    <row r="1549" spans="1:2" ht="15">
      <c r="A1549" s="143" t="s">
        <v>1830</v>
      </c>
      <c r="B1549" s="144">
        <v>74</v>
      </c>
    </row>
    <row r="1550" spans="1:2" ht="15">
      <c r="A1550" s="143" t="s">
        <v>1831</v>
      </c>
      <c r="B1550" s="144">
        <v>68.3</v>
      </c>
    </row>
    <row r="1551" spans="1:2" ht="15">
      <c r="A1551" s="143" t="s">
        <v>1643</v>
      </c>
      <c r="B1551" s="144">
        <v>81.1</v>
      </c>
    </row>
    <row r="1552" spans="1:2" ht="15">
      <c r="A1552" s="143" t="s">
        <v>1644</v>
      </c>
      <c r="B1552" s="144">
        <v>102.8</v>
      </c>
    </row>
    <row r="1553" spans="1:2" ht="15">
      <c r="A1553" s="143" t="s">
        <v>1834</v>
      </c>
      <c r="B1553" s="144">
        <v>4.3</v>
      </c>
    </row>
    <row r="1554" spans="1:2" ht="15">
      <c r="A1554" s="143" t="s">
        <v>1835</v>
      </c>
      <c r="B1554" s="144">
        <v>10.5</v>
      </c>
    </row>
    <row r="1555" spans="1:2" ht="15">
      <c r="A1555" s="143" t="s">
        <v>1836</v>
      </c>
      <c r="B1555" s="144">
        <v>8</v>
      </c>
    </row>
    <row r="1556" spans="1:2" ht="15">
      <c r="A1556" s="143" t="s">
        <v>1645</v>
      </c>
      <c r="B1556" s="144">
        <v>22.1</v>
      </c>
    </row>
    <row r="1557" spans="1:2" ht="15">
      <c r="A1557" s="143" t="s">
        <v>1646</v>
      </c>
      <c r="B1557" s="144">
        <v>25.9</v>
      </c>
    </row>
    <row r="1558" spans="1:2" ht="15">
      <c r="A1558" s="143" t="s">
        <v>1647</v>
      </c>
      <c r="B1558" s="144">
        <v>52.1</v>
      </c>
    </row>
    <row r="1559" spans="1:2" ht="15">
      <c r="A1559" s="143" t="s">
        <v>1648</v>
      </c>
      <c r="B1559" s="144">
        <v>28.2</v>
      </c>
    </row>
    <row r="1560" spans="1:2" ht="15">
      <c r="A1560" s="143" t="s">
        <v>1649</v>
      </c>
      <c r="B1560" s="144">
        <v>35</v>
      </c>
    </row>
    <row r="1561" spans="1:2" ht="15">
      <c r="A1561" s="143" t="s">
        <v>1650</v>
      </c>
      <c r="B1561" s="144">
        <v>9.6</v>
      </c>
    </row>
    <row r="1562" spans="1:2" ht="15">
      <c r="A1562" s="143" t="s">
        <v>1651</v>
      </c>
      <c r="B1562" s="144">
        <v>9.3</v>
      </c>
    </row>
    <row r="1563" spans="1:2" ht="15">
      <c r="A1563" s="143" t="s">
        <v>1652</v>
      </c>
      <c r="B1563" s="144">
        <v>16.5</v>
      </c>
    </row>
    <row r="1564" spans="1:2" ht="15">
      <c r="A1564" s="143" t="s">
        <v>1653</v>
      </c>
      <c r="B1564" s="144">
        <v>15.3</v>
      </c>
    </row>
    <row r="1565" spans="1:2" ht="15">
      <c r="A1565" s="143" t="s">
        <v>1654</v>
      </c>
      <c r="B1565" s="144">
        <v>13.4</v>
      </c>
    </row>
    <row r="1566" spans="1:2" ht="15">
      <c r="A1566" s="143" t="s">
        <v>1655</v>
      </c>
      <c r="B1566" s="144">
        <v>7.3</v>
      </c>
    </row>
    <row r="1567" spans="1:2" ht="15">
      <c r="A1567" s="143" t="s">
        <v>1656</v>
      </c>
      <c r="B1567" s="144">
        <v>16.1</v>
      </c>
    </row>
    <row r="1568" spans="1:2" ht="15">
      <c r="A1568" s="143" t="s">
        <v>1657</v>
      </c>
      <c r="B1568" s="144">
        <v>9.2</v>
      </c>
    </row>
    <row r="1569" spans="1:2" ht="15">
      <c r="A1569" s="143" t="s">
        <v>1658</v>
      </c>
      <c r="B1569" s="144">
        <v>8.7</v>
      </c>
    </row>
    <row r="1570" spans="1:2" ht="15">
      <c r="A1570" s="143" t="s">
        <v>1659</v>
      </c>
      <c r="B1570" s="144">
        <v>18.3</v>
      </c>
    </row>
    <row r="1571" spans="1:2" ht="15">
      <c r="A1571" s="143" t="s">
        <v>1660</v>
      </c>
      <c r="B1571" s="144">
        <v>9</v>
      </c>
    </row>
    <row r="1572" spans="1:2" ht="15">
      <c r="A1572" s="143" t="s">
        <v>1661</v>
      </c>
      <c r="B1572" s="144">
        <v>11.2</v>
      </c>
    </row>
    <row r="1573" spans="1:2" ht="15">
      <c r="A1573" s="143" t="s">
        <v>1662</v>
      </c>
      <c r="B1573" s="144">
        <v>26.5</v>
      </c>
    </row>
    <row r="1574" spans="1:2" ht="15">
      <c r="A1574" s="143" t="s">
        <v>1663</v>
      </c>
      <c r="B1574" s="144">
        <v>17.3</v>
      </c>
    </row>
    <row r="1575" spans="1:2" ht="15">
      <c r="A1575" s="143" t="s">
        <v>1664</v>
      </c>
      <c r="B1575" s="144">
        <v>30.8</v>
      </c>
    </row>
    <row r="1576" spans="1:2" ht="15">
      <c r="A1576" s="143" t="s">
        <v>1665</v>
      </c>
      <c r="B1576" s="144">
        <v>30</v>
      </c>
    </row>
    <row r="1577" spans="1:2" ht="15">
      <c r="A1577" s="143" t="s">
        <v>1666</v>
      </c>
      <c r="B1577" s="144">
        <v>5.9</v>
      </c>
    </row>
    <row r="1578" spans="1:3" ht="15">
      <c r="A1578" s="143" t="s">
        <v>1667</v>
      </c>
      <c r="B1578" s="144">
        <v>16.7</v>
      </c>
      <c r="C1578" s="142">
        <v>42149</v>
      </c>
    </row>
    <row r="1579" spans="1:3" ht="15">
      <c r="A1579" s="143" t="s">
        <v>1668</v>
      </c>
      <c r="B1579" s="144">
        <v>8.2</v>
      </c>
      <c r="C1579" s="142">
        <v>42149</v>
      </c>
    </row>
    <row r="1580" spans="1:3" ht="15">
      <c r="A1580" s="143" t="s">
        <v>1669</v>
      </c>
      <c r="B1580" s="144">
        <v>13.8</v>
      </c>
      <c r="C1580" s="142">
        <v>42149</v>
      </c>
    </row>
    <row r="1581" spans="1:2" ht="15">
      <c r="A1581" s="143" t="s">
        <v>1670</v>
      </c>
      <c r="B1581" s="144">
        <v>10.4</v>
      </c>
    </row>
    <row r="1582" spans="1:2" ht="15">
      <c r="A1582" s="143" t="s">
        <v>1671</v>
      </c>
      <c r="B1582" s="144">
        <v>7.8</v>
      </c>
    </row>
    <row r="1583" spans="1:2" ht="15">
      <c r="A1583" s="143" t="s">
        <v>1672</v>
      </c>
      <c r="B1583" s="144">
        <v>13.6</v>
      </c>
    </row>
    <row r="1584" spans="1:2" ht="15">
      <c r="A1584" s="143" t="s">
        <v>1673</v>
      </c>
      <c r="B1584" s="144">
        <v>17.6</v>
      </c>
    </row>
    <row r="1585" spans="1:2" ht="15">
      <c r="A1585" s="143" t="s">
        <v>1674</v>
      </c>
      <c r="B1585" s="144">
        <v>10</v>
      </c>
    </row>
    <row r="1586" spans="1:2" ht="15">
      <c r="A1586" s="143" t="s">
        <v>1675</v>
      </c>
      <c r="B1586" s="144">
        <v>18</v>
      </c>
    </row>
    <row r="1587" spans="1:2" ht="15">
      <c r="A1587" s="143" t="s">
        <v>1676</v>
      </c>
      <c r="B1587" s="144">
        <v>13.9</v>
      </c>
    </row>
    <row r="1588" spans="1:2" ht="15">
      <c r="A1588" s="143" t="s">
        <v>1837</v>
      </c>
      <c r="B1588" s="144">
        <v>24.5</v>
      </c>
    </row>
    <row r="1589" spans="1:2" ht="15">
      <c r="A1589" s="143" t="s">
        <v>1838</v>
      </c>
      <c r="B1589" s="144">
        <v>16.3</v>
      </c>
    </row>
    <row r="1590" spans="1:2" ht="15">
      <c r="A1590" s="143" t="s">
        <v>1677</v>
      </c>
      <c r="B1590" s="144">
        <v>27.8</v>
      </c>
    </row>
    <row r="1591" spans="1:2" ht="15">
      <c r="A1591" s="143" t="s">
        <v>1678</v>
      </c>
      <c r="B1591" s="144">
        <v>22.2</v>
      </c>
    </row>
    <row r="1592" spans="1:2" ht="15">
      <c r="A1592" s="143" t="s">
        <v>1679</v>
      </c>
      <c r="B1592" s="144">
        <v>42</v>
      </c>
    </row>
    <row r="1593" spans="1:2" ht="15">
      <c r="A1593" s="143" t="s">
        <v>1680</v>
      </c>
      <c r="B1593" s="144">
        <v>5.8</v>
      </c>
    </row>
    <row r="1594" spans="1:2" ht="15">
      <c r="A1594" s="143" t="s">
        <v>1839</v>
      </c>
      <c r="B1594" s="144">
        <v>8.7</v>
      </c>
    </row>
    <row r="1595" spans="1:2" ht="15">
      <c r="A1595" s="143" t="s">
        <v>1840</v>
      </c>
      <c r="B1595" s="144">
        <v>6</v>
      </c>
    </row>
    <row r="1596" spans="1:2" ht="15">
      <c r="A1596" s="143" t="s">
        <v>1805</v>
      </c>
      <c r="B1596" s="144">
        <v>5.4</v>
      </c>
    </row>
    <row r="1597" spans="1:2" ht="15">
      <c r="A1597" s="143" t="s">
        <v>1806</v>
      </c>
      <c r="B1597" s="144">
        <v>11.2</v>
      </c>
    </row>
    <row r="1598" spans="1:2" ht="15">
      <c r="A1598" s="143" t="s">
        <v>1807</v>
      </c>
      <c r="B1598" s="144">
        <v>19.1</v>
      </c>
    </row>
    <row r="1599" spans="1:2" ht="15">
      <c r="A1599" s="143" t="s">
        <v>1681</v>
      </c>
      <c r="B1599" s="144">
        <v>11</v>
      </c>
    </row>
    <row r="1600" spans="1:2" ht="15">
      <c r="A1600" s="143" t="s">
        <v>1682</v>
      </c>
      <c r="B1600" s="144">
        <v>16.2</v>
      </c>
    </row>
    <row r="1601" spans="1:2" ht="15">
      <c r="A1601" s="143" t="s">
        <v>1683</v>
      </c>
      <c r="B1601" s="144">
        <v>24.1</v>
      </c>
    </row>
    <row r="1602" spans="1:2" ht="15">
      <c r="A1602" s="143" t="s">
        <v>1684</v>
      </c>
      <c r="B1602" s="144">
        <v>8.1</v>
      </c>
    </row>
    <row r="1603" spans="1:2" ht="15">
      <c r="A1603" s="143" t="s">
        <v>1685</v>
      </c>
      <c r="B1603" s="144">
        <v>9.3</v>
      </c>
    </row>
    <row r="1604" spans="1:2" ht="15">
      <c r="A1604" s="143" t="s">
        <v>1686</v>
      </c>
      <c r="B1604" s="144">
        <v>14.3</v>
      </c>
    </row>
    <row r="1605" spans="1:2" ht="15">
      <c r="A1605" s="143" t="s">
        <v>1687</v>
      </c>
      <c r="B1605" s="144">
        <v>33.6</v>
      </c>
    </row>
    <row r="1606" spans="1:2" ht="15">
      <c r="A1606" s="143" t="s">
        <v>1688</v>
      </c>
      <c r="B1606" s="144">
        <v>66.8</v>
      </c>
    </row>
    <row r="1607" spans="1:2" ht="15">
      <c r="A1607" s="143" t="s">
        <v>1689</v>
      </c>
      <c r="B1607" s="144">
        <v>25.3</v>
      </c>
    </row>
    <row r="1608" spans="1:2" ht="15">
      <c r="A1608" s="143" t="s">
        <v>1690</v>
      </c>
      <c r="B1608" s="144">
        <v>61.7</v>
      </c>
    </row>
    <row r="1609" spans="1:2" ht="15">
      <c r="A1609" s="143" t="s">
        <v>1691</v>
      </c>
      <c r="B1609" s="144">
        <v>63.8</v>
      </c>
    </row>
    <row r="1610" spans="1:2" ht="15">
      <c r="A1610" s="143" t="s">
        <v>1692</v>
      </c>
      <c r="B1610" s="144">
        <v>63.1</v>
      </c>
    </row>
    <row r="1611" spans="1:2" ht="15">
      <c r="A1611" s="143" t="s">
        <v>1693</v>
      </c>
      <c r="B1611" s="144">
        <v>56.8</v>
      </c>
    </row>
    <row r="1612" spans="1:2" ht="15">
      <c r="A1612" s="143" t="s">
        <v>1694</v>
      </c>
      <c r="B1612" s="144">
        <v>80</v>
      </c>
    </row>
    <row r="1613" spans="1:2" ht="15">
      <c r="A1613" s="143" t="s">
        <v>1695</v>
      </c>
      <c r="B1613" s="144">
        <v>69.1</v>
      </c>
    </row>
    <row r="1614" spans="1:2" ht="15">
      <c r="A1614" s="143" t="s">
        <v>1696</v>
      </c>
      <c r="B1614" s="144">
        <v>78.2</v>
      </c>
    </row>
    <row r="1615" spans="1:2" ht="15">
      <c r="A1615" s="143" t="s">
        <v>1697</v>
      </c>
      <c r="B1615" s="144">
        <v>80.5</v>
      </c>
    </row>
    <row r="1616" spans="1:2" ht="15">
      <c r="A1616" s="143" t="s">
        <v>1698</v>
      </c>
      <c r="B1616" s="144">
        <v>111.4</v>
      </c>
    </row>
    <row r="1617" spans="1:2" ht="15">
      <c r="A1617" s="143" t="s">
        <v>1699</v>
      </c>
      <c r="B1617" s="144">
        <v>108.7</v>
      </c>
    </row>
    <row r="1618" spans="1:2" ht="15">
      <c r="A1618" s="143" t="s">
        <v>1700</v>
      </c>
      <c r="B1618" s="144">
        <v>111.3</v>
      </c>
    </row>
    <row r="1619" spans="1:2" ht="15">
      <c r="A1619" s="143" t="s">
        <v>1701</v>
      </c>
      <c r="B1619" s="144">
        <v>111</v>
      </c>
    </row>
    <row r="1620" spans="1:2" ht="15">
      <c r="A1620" s="143" t="s">
        <v>1702</v>
      </c>
      <c r="B1620" s="144">
        <v>116.7</v>
      </c>
    </row>
    <row r="1621" spans="1:2" ht="15">
      <c r="A1621" s="143" t="s">
        <v>1703</v>
      </c>
      <c r="B1621" s="144">
        <v>23.9</v>
      </c>
    </row>
    <row r="1622" spans="1:2" ht="15">
      <c r="A1622" s="143" t="s">
        <v>1704</v>
      </c>
      <c r="B1622" s="144">
        <v>53.7</v>
      </c>
    </row>
    <row r="1623" spans="1:2" ht="15">
      <c r="A1623" s="143" t="s">
        <v>1705</v>
      </c>
      <c r="B1623" s="144">
        <v>14.8</v>
      </c>
    </row>
    <row r="1624" spans="1:2" ht="15">
      <c r="A1624" s="143" t="s">
        <v>1706</v>
      </c>
      <c r="B1624" s="144">
        <v>64.1</v>
      </c>
    </row>
    <row r="1625" spans="1:2" ht="15">
      <c r="A1625" s="143" t="s">
        <v>1707</v>
      </c>
      <c r="B1625" s="144">
        <v>47.7</v>
      </c>
    </row>
    <row r="1626" spans="1:2" ht="15">
      <c r="A1626" s="143" t="s">
        <v>1708</v>
      </c>
      <c r="B1626" s="144">
        <v>50.2</v>
      </c>
    </row>
    <row r="1627" spans="1:2" ht="15">
      <c r="A1627" s="143" t="s">
        <v>1709</v>
      </c>
      <c r="B1627" s="144">
        <v>49.8</v>
      </c>
    </row>
    <row r="1628" spans="1:2" ht="15">
      <c r="A1628" s="143" t="s">
        <v>1710</v>
      </c>
      <c r="B1628" s="144">
        <v>45.4</v>
      </c>
    </row>
    <row r="1629" spans="1:2" ht="15">
      <c r="A1629" s="143" t="s">
        <v>1711</v>
      </c>
      <c r="B1629" s="144">
        <v>105.2</v>
      </c>
    </row>
    <row r="1630" spans="1:2" ht="15">
      <c r="A1630" s="143" t="s">
        <v>1712</v>
      </c>
      <c r="B1630" s="144">
        <v>105.6</v>
      </c>
    </row>
    <row r="1631" spans="1:2" ht="15">
      <c r="A1631" s="143" t="s">
        <v>1713</v>
      </c>
      <c r="B1631" s="144">
        <v>106.9</v>
      </c>
    </row>
    <row r="1632" spans="1:2" ht="15">
      <c r="A1632" s="143" t="s">
        <v>1714</v>
      </c>
      <c r="B1632" s="144">
        <v>107.3</v>
      </c>
    </row>
    <row r="1633" spans="1:2" ht="15">
      <c r="A1633" s="143" t="s">
        <v>1715</v>
      </c>
      <c r="B1633" s="144">
        <v>111.2</v>
      </c>
    </row>
    <row r="1634" spans="1:2" ht="15">
      <c r="A1634" s="143" t="s">
        <v>1716</v>
      </c>
      <c r="B1634" s="144">
        <v>6.7</v>
      </c>
    </row>
    <row r="1635" spans="1:2" ht="15">
      <c r="A1635" s="143" t="s">
        <v>1717</v>
      </c>
      <c r="B1635" s="144">
        <v>37.5</v>
      </c>
    </row>
    <row r="1636" spans="1:2" ht="15">
      <c r="A1636" s="143" t="s">
        <v>1718</v>
      </c>
      <c r="B1636" s="144">
        <v>32</v>
      </c>
    </row>
    <row r="1637" spans="1:2" ht="15">
      <c r="A1637" s="143" t="s">
        <v>1719</v>
      </c>
      <c r="B1637" s="144">
        <v>56.5</v>
      </c>
    </row>
    <row r="1638" spans="1:2" ht="15">
      <c r="A1638" s="143" t="s">
        <v>1720</v>
      </c>
      <c r="B1638" s="144">
        <v>43.1</v>
      </c>
    </row>
    <row r="1639" spans="1:2" ht="15">
      <c r="A1639" s="143" t="s">
        <v>1721</v>
      </c>
      <c r="B1639" s="144">
        <v>48.6</v>
      </c>
    </row>
    <row r="1640" spans="1:2" ht="15">
      <c r="A1640" s="143" t="s">
        <v>1722</v>
      </c>
      <c r="B1640" s="144">
        <v>49.4</v>
      </c>
    </row>
    <row r="1641" spans="1:2" ht="15">
      <c r="A1641" s="143" t="s">
        <v>1723</v>
      </c>
      <c r="B1641" s="144">
        <v>52.3</v>
      </c>
    </row>
    <row r="1642" spans="1:2" ht="15">
      <c r="A1642" s="143" t="s">
        <v>1724</v>
      </c>
      <c r="B1642" s="144">
        <v>70.9</v>
      </c>
    </row>
    <row r="1643" spans="1:2" ht="15">
      <c r="A1643" s="143" t="s">
        <v>1725</v>
      </c>
      <c r="B1643" s="144">
        <v>82.4</v>
      </c>
    </row>
    <row r="1644" spans="1:2" ht="15">
      <c r="A1644" s="143" t="s">
        <v>1726</v>
      </c>
      <c r="B1644" s="144">
        <v>86.7</v>
      </c>
    </row>
    <row r="1645" spans="1:2" ht="15">
      <c r="A1645" s="143" t="s">
        <v>1727</v>
      </c>
      <c r="B1645" s="144">
        <v>118.4</v>
      </c>
    </row>
    <row r="1646" spans="1:2" ht="15">
      <c r="A1646" s="143" t="s">
        <v>1728</v>
      </c>
      <c r="B1646" s="144">
        <v>122.7</v>
      </c>
    </row>
    <row r="1647" spans="1:2" ht="15">
      <c r="A1647" s="143" t="s">
        <v>1729</v>
      </c>
      <c r="B1647" s="144">
        <v>122.5</v>
      </c>
    </row>
    <row r="1648" spans="1:2" ht="15">
      <c r="A1648" s="143" t="s">
        <v>1730</v>
      </c>
      <c r="B1648" s="144">
        <v>123.7</v>
      </c>
    </row>
    <row r="1649" spans="1:2" ht="15">
      <c r="A1649" s="143" t="s">
        <v>1731</v>
      </c>
      <c r="B1649" s="144">
        <v>125.3</v>
      </c>
    </row>
    <row r="1650" spans="1:2" ht="15">
      <c r="A1650" s="143" t="s">
        <v>1732</v>
      </c>
      <c r="B1650" s="144">
        <v>18.1</v>
      </c>
    </row>
    <row r="1651" spans="1:2" ht="15">
      <c r="A1651" s="143" t="s">
        <v>1733</v>
      </c>
      <c r="B1651" s="144">
        <v>18.6</v>
      </c>
    </row>
    <row r="1652" spans="1:2" ht="15">
      <c r="A1652" s="143" t="s">
        <v>1734</v>
      </c>
      <c r="B1652" s="144">
        <v>12.9</v>
      </c>
    </row>
    <row r="1653" spans="1:2" ht="15">
      <c r="A1653" s="143" t="s">
        <v>1735</v>
      </c>
      <c r="B1653" s="144">
        <v>13.2</v>
      </c>
    </row>
    <row r="1654" spans="1:2" ht="15">
      <c r="A1654" s="143" t="s">
        <v>1736</v>
      </c>
      <c r="B1654" s="144">
        <v>12.9</v>
      </c>
    </row>
    <row r="1655" spans="1:2" ht="15">
      <c r="A1655" s="143" t="s">
        <v>1737</v>
      </c>
      <c r="B1655" s="144">
        <v>54.5</v>
      </c>
    </row>
    <row r="1656" spans="1:2" ht="15">
      <c r="A1656" s="143" t="s">
        <v>1738</v>
      </c>
      <c r="B1656" s="144">
        <v>31.8</v>
      </c>
    </row>
    <row r="1657" spans="1:2" ht="15">
      <c r="A1657" s="143" t="s">
        <v>1739</v>
      </c>
      <c r="B1657" s="144">
        <v>31.7</v>
      </c>
    </row>
    <row r="1658" spans="1:2" ht="15">
      <c r="A1658" s="143" t="s">
        <v>1740</v>
      </c>
      <c r="B1658" s="144">
        <v>41.5</v>
      </c>
    </row>
    <row r="1659" spans="1:2" ht="15">
      <c r="A1659" s="143" t="s">
        <v>1741</v>
      </c>
      <c r="B1659" s="144">
        <v>53.9</v>
      </c>
    </row>
    <row r="1660" spans="1:2" ht="15">
      <c r="A1660" s="143" t="s">
        <v>1742</v>
      </c>
      <c r="B1660" s="144">
        <v>40.5</v>
      </c>
    </row>
    <row r="1661" spans="1:2" ht="15">
      <c r="A1661" s="143" t="s">
        <v>1743</v>
      </c>
      <c r="B1661" s="144">
        <v>42.7</v>
      </c>
    </row>
    <row r="1662" spans="1:2" ht="15">
      <c r="A1662" s="143" t="s">
        <v>1744</v>
      </c>
      <c r="B1662" s="144">
        <v>65</v>
      </c>
    </row>
    <row r="1663" spans="1:2" ht="15">
      <c r="A1663" s="143" t="s">
        <v>1745</v>
      </c>
      <c r="B1663" s="144">
        <v>39.4</v>
      </c>
    </row>
    <row r="1664" spans="1:2" ht="15">
      <c r="A1664" s="143" t="s">
        <v>1746</v>
      </c>
      <c r="B1664" s="144">
        <v>40.1</v>
      </c>
    </row>
    <row r="1665" spans="1:2" ht="15">
      <c r="A1665" s="143" t="s">
        <v>1747</v>
      </c>
      <c r="B1665" s="144">
        <v>39.1</v>
      </c>
    </row>
    <row r="1666" spans="1:2" ht="15">
      <c r="A1666" s="143" t="s">
        <v>1748</v>
      </c>
      <c r="B1666" s="144">
        <v>31.8</v>
      </c>
    </row>
    <row r="1667" spans="1:2" ht="15">
      <c r="A1667" s="143" t="s">
        <v>1749</v>
      </c>
      <c r="B1667" s="144">
        <v>54.9</v>
      </c>
    </row>
    <row r="1668" spans="1:2" ht="15">
      <c r="A1668" s="143" t="s">
        <v>1750</v>
      </c>
      <c r="B1668" s="144">
        <v>45.6</v>
      </c>
    </row>
    <row r="1669" spans="1:2" ht="15">
      <c r="A1669" s="143" t="s">
        <v>1751</v>
      </c>
      <c r="B1669" s="144">
        <v>55.8</v>
      </c>
    </row>
    <row r="1670" spans="1:2" ht="15">
      <c r="A1670" s="143" t="s">
        <v>1752</v>
      </c>
      <c r="B1670" s="144">
        <v>59</v>
      </c>
    </row>
    <row r="1671" spans="1:2" ht="15">
      <c r="A1671" s="143" t="s">
        <v>1753</v>
      </c>
      <c r="B1671" s="144">
        <v>90.7</v>
      </c>
    </row>
    <row r="1672" spans="1:2" ht="15">
      <c r="A1672" s="143" t="s">
        <v>1754</v>
      </c>
      <c r="B1672" s="144">
        <v>92.1</v>
      </c>
    </row>
    <row r="1673" spans="1:2" ht="15">
      <c r="A1673" s="143" t="s">
        <v>1755</v>
      </c>
      <c r="B1673" s="144">
        <v>92.9</v>
      </c>
    </row>
    <row r="1674" spans="1:2" ht="15">
      <c r="A1674" s="143" t="s">
        <v>1756</v>
      </c>
      <c r="B1674" s="144">
        <v>93.6</v>
      </c>
    </row>
    <row r="1675" spans="1:2" ht="15">
      <c r="A1675" s="143" t="s">
        <v>1757</v>
      </c>
      <c r="B1675" s="144">
        <v>96.9</v>
      </c>
    </row>
    <row r="1676" spans="1:2" ht="15">
      <c r="A1676" s="143" t="s">
        <v>1758</v>
      </c>
      <c r="B1676" s="144">
        <v>17.6</v>
      </c>
    </row>
    <row r="1677" spans="1:2" ht="15">
      <c r="A1677" s="143" t="s">
        <v>1759</v>
      </c>
      <c r="B1677" s="144">
        <v>19.9</v>
      </c>
    </row>
    <row r="1678" spans="1:2" ht="15">
      <c r="A1678" s="143" t="s">
        <v>1760</v>
      </c>
      <c r="B1678" s="144">
        <v>7.5</v>
      </c>
    </row>
    <row r="1679" spans="1:2" ht="15">
      <c r="A1679" s="143" t="s">
        <v>1761</v>
      </c>
      <c r="B1679" s="144">
        <v>9.8</v>
      </c>
    </row>
    <row r="1680" spans="1:2" ht="15">
      <c r="A1680" s="143" t="s">
        <v>1762</v>
      </c>
      <c r="B1680" s="144">
        <v>24</v>
      </c>
    </row>
    <row r="1681" spans="1:2" ht="15">
      <c r="A1681" s="143" t="s">
        <v>1763</v>
      </c>
      <c r="B1681" s="144">
        <v>3</v>
      </c>
    </row>
    <row r="1682" spans="1:2" ht="15">
      <c r="A1682" s="143" t="s">
        <v>1764</v>
      </c>
      <c r="B1682" s="144">
        <v>18.5</v>
      </c>
    </row>
    <row r="1683" spans="1:2" ht="15">
      <c r="A1683" s="143" t="s">
        <v>1765</v>
      </c>
      <c r="B1683" s="144">
        <v>15.7</v>
      </c>
    </row>
    <row r="1684" spans="1:2" ht="15">
      <c r="A1684" s="143" t="s">
        <v>1766</v>
      </c>
      <c r="B1684" s="144">
        <v>23.2</v>
      </c>
    </row>
    <row r="1685" spans="1:2" ht="15">
      <c r="A1685" s="143" t="s">
        <v>1767</v>
      </c>
      <c r="B1685" s="144">
        <v>19.7</v>
      </c>
    </row>
    <row r="1686" spans="1:2" ht="15">
      <c r="A1686" s="143" t="s">
        <v>1768</v>
      </c>
      <c r="B1686" s="144">
        <v>31.6</v>
      </c>
    </row>
    <row r="1687" spans="1:2" ht="15">
      <c r="A1687" s="143" t="s">
        <v>1769</v>
      </c>
      <c r="B1687" s="144">
        <v>23.3</v>
      </c>
    </row>
    <row r="1688" spans="1:2" ht="15">
      <c r="A1688" s="143" t="s">
        <v>1770</v>
      </c>
      <c r="B1688" s="144">
        <v>11.9</v>
      </c>
    </row>
    <row r="1689" spans="1:2" ht="15">
      <c r="A1689" s="143" t="s">
        <v>1771</v>
      </c>
      <c r="B1689" s="144">
        <v>57.4</v>
      </c>
    </row>
    <row r="1690" spans="1:2" ht="15">
      <c r="A1690" s="143" t="s">
        <v>1772</v>
      </c>
      <c r="B1690" s="144">
        <v>6</v>
      </c>
    </row>
    <row r="1691" spans="1:2" ht="15">
      <c r="A1691" s="143" t="s">
        <v>1773</v>
      </c>
      <c r="B1691" s="144">
        <v>31.9</v>
      </c>
    </row>
    <row r="1692" spans="1:2" ht="15">
      <c r="A1692" s="143" t="s">
        <v>1774</v>
      </c>
      <c r="B1692" s="144">
        <v>40.4</v>
      </c>
    </row>
    <row r="1693" spans="1:2" ht="15">
      <c r="A1693" s="143" t="s">
        <v>1775</v>
      </c>
      <c r="B1693" s="144">
        <v>37</v>
      </c>
    </row>
    <row r="1694" spans="1:2" ht="15">
      <c r="A1694" s="143" t="s">
        <v>1776</v>
      </c>
      <c r="B1694" s="144">
        <v>39.7</v>
      </c>
    </row>
    <row r="1695" spans="1:2" ht="15">
      <c r="A1695" s="143" t="s">
        <v>1777</v>
      </c>
      <c r="B1695" s="144">
        <v>38.6</v>
      </c>
    </row>
    <row r="1696" spans="1:2" ht="15">
      <c r="A1696" s="143" t="s">
        <v>1778</v>
      </c>
      <c r="B1696" s="144">
        <v>25.1</v>
      </c>
    </row>
    <row r="1697" spans="1:2" ht="15">
      <c r="A1697" s="143" t="s">
        <v>1779</v>
      </c>
      <c r="B1697" s="144">
        <v>14.8</v>
      </c>
    </row>
    <row r="1698" spans="1:2" ht="15">
      <c r="A1698" s="143" t="s">
        <v>1780</v>
      </c>
      <c r="B1698" s="144">
        <v>20.8</v>
      </c>
    </row>
    <row r="1699" spans="1:2" ht="15">
      <c r="A1699" s="143" t="s">
        <v>1781</v>
      </c>
      <c r="B1699" s="144">
        <v>8.5</v>
      </c>
    </row>
    <row r="1700" spans="1:2" ht="15">
      <c r="A1700" s="143" t="s">
        <v>1782</v>
      </c>
      <c r="B1700" s="144">
        <v>10.7</v>
      </c>
    </row>
    <row r="1701" spans="1:2" ht="15">
      <c r="A1701" s="143" t="s">
        <v>1783</v>
      </c>
      <c r="B1701" s="144">
        <v>5</v>
      </c>
    </row>
    <row r="1702" spans="1:2" ht="15">
      <c r="A1702" s="143" t="s">
        <v>1784</v>
      </c>
      <c r="B1702" s="144">
        <v>20.6</v>
      </c>
    </row>
    <row r="1703" spans="1:2" ht="15">
      <c r="A1703" s="143" t="s">
        <v>1785</v>
      </c>
      <c r="B1703" s="144">
        <v>22</v>
      </c>
    </row>
    <row r="1704" spans="1:2" ht="15">
      <c r="A1704" s="143" t="s">
        <v>1786</v>
      </c>
      <c r="B1704" s="144">
        <v>23.1</v>
      </c>
    </row>
    <row r="1705" spans="1:2" ht="15">
      <c r="A1705" s="143" t="s">
        <v>1787</v>
      </c>
      <c r="B1705" s="144">
        <v>28.9</v>
      </c>
    </row>
    <row r="1706" spans="1:2" ht="15">
      <c r="A1706" s="143" t="s">
        <v>1788</v>
      </c>
      <c r="B1706" s="144">
        <v>6</v>
      </c>
    </row>
    <row r="1707" spans="1:2" ht="15">
      <c r="A1707" s="143" t="s">
        <v>1789</v>
      </c>
      <c r="B1707" s="144">
        <v>10</v>
      </c>
    </row>
    <row r="1708" spans="1:2" ht="15">
      <c r="A1708" s="143" t="s">
        <v>1790</v>
      </c>
      <c r="B1708" s="144">
        <v>15.2</v>
      </c>
    </row>
    <row r="1709" spans="1:2" ht="15">
      <c r="A1709" s="143" t="s">
        <v>1791</v>
      </c>
      <c r="B1709" s="144">
        <v>17.1</v>
      </c>
    </row>
    <row r="1710" spans="1:2" ht="15">
      <c r="A1710" s="143" t="s">
        <v>1792</v>
      </c>
      <c r="B1710" s="144">
        <v>24.8</v>
      </c>
    </row>
    <row r="1711" spans="1:2" ht="15">
      <c r="A1711" s="143" t="s">
        <v>1793</v>
      </c>
      <c r="B1711" s="144">
        <v>15.6</v>
      </c>
    </row>
    <row r="1712" spans="1:2" ht="15">
      <c r="A1712" s="143" t="s">
        <v>1794</v>
      </c>
      <c r="B1712" s="144">
        <v>17.6</v>
      </c>
    </row>
    <row r="1713" spans="1:2" ht="15">
      <c r="A1713" s="143" t="s">
        <v>1795</v>
      </c>
      <c r="B1713" s="144">
        <v>18.9</v>
      </c>
    </row>
    <row r="1714" spans="1:2" ht="15">
      <c r="A1714" s="143" t="s">
        <v>1796</v>
      </c>
      <c r="B1714" s="144">
        <v>25.5</v>
      </c>
    </row>
    <row r="1715" spans="1:2" ht="15">
      <c r="A1715" s="143" t="s">
        <v>1797</v>
      </c>
      <c r="B1715" s="144">
        <v>11.9</v>
      </c>
    </row>
    <row r="1716" spans="1:2" ht="15">
      <c r="A1716" s="143" t="s">
        <v>1798</v>
      </c>
      <c r="B1716" s="144">
        <v>2.3</v>
      </c>
    </row>
    <row r="1717" spans="1:2" ht="15">
      <c r="A1717" s="143" t="s">
        <v>1799</v>
      </c>
      <c r="B1717" s="144">
        <v>8.4</v>
      </c>
    </row>
    <row r="1718" spans="1:2" ht="12.75">
      <c r="A1718"/>
      <c r="B1718"/>
    </row>
    <row r="1719" spans="1:2" ht="12.75">
      <c r="A1719"/>
      <c r="B1719"/>
    </row>
    <row r="1720" spans="1:2" ht="12.75">
      <c r="A1720"/>
      <c r="B1720"/>
    </row>
    <row r="1721" spans="1:2" ht="12.75">
      <c r="A1721"/>
      <c r="B1721"/>
    </row>
    <row r="1722" spans="1:2" ht="12.75">
      <c r="A1722"/>
      <c r="B1722"/>
    </row>
    <row r="1723" spans="1:2" ht="12.75">
      <c r="A1723"/>
      <c r="B1723"/>
    </row>
    <row r="1724" spans="1:2" ht="12.75">
      <c r="A1724"/>
      <c r="B1724"/>
    </row>
    <row r="1725" spans="1:2" ht="12.75">
      <c r="A1725"/>
      <c r="B1725"/>
    </row>
    <row r="1726" spans="1:2" ht="12.75">
      <c r="A1726"/>
      <c r="B1726"/>
    </row>
    <row r="1727" spans="1:2" ht="12.75">
      <c r="A1727"/>
      <c r="B1727"/>
    </row>
    <row r="1728" spans="1:2" ht="12.75">
      <c r="A1728"/>
      <c r="B1728"/>
    </row>
    <row r="1729" spans="1:2" ht="12.75">
      <c r="A1729"/>
      <c r="B1729"/>
    </row>
    <row r="1730" spans="1:2" ht="12.75">
      <c r="A1730"/>
      <c r="B1730"/>
    </row>
    <row r="1731" spans="1:2" ht="12.75">
      <c r="A1731"/>
      <c r="B1731"/>
    </row>
    <row r="1732" spans="1:2" ht="12.75">
      <c r="A1732"/>
      <c r="B1732"/>
    </row>
    <row r="1733" spans="1:2" ht="12.75">
      <c r="A1733"/>
      <c r="B1733"/>
    </row>
    <row r="1734" spans="1:2" ht="12.75">
      <c r="A1734"/>
      <c r="B1734"/>
    </row>
    <row r="1735" spans="1:2" ht="12.75">
      <c r="A1735"/>
      <c r="B1735"/>
    </row>
    <row r="1736" spans="1:2" ht="12.75">
      <c r="A1736"/>
      <c r="B1736"/>
    </row>
    <row r="1737" spans="1:2" ht="12.75">
      <c r="A1737"/>
      <c r="B1737"/>
    </row>
    <row r="1738" spans="1:2" ht="12.75">
      <c r="A1738"/>
      <c r="B1738"/>
    </row>
    <row r="1739" spans="1:2" ht="12.75">
      <c r="A1739"/>
      <c r="B1739"/>
    </row>
    <row r="1740" spans="1:2" ht="12.75">
      <c r="A1740"/>
      <c r="B1740"/>
    </row>
    <row r="1741" spans="1:2" ht="12.75">
      <c r="A1741"/>
      <c r="B1741"/>
    </row>
    <row r="1742" spans="1:2" ht="12.75">
      <c r="A1742"/>
      <c r="B1742"/>
    </row>
    <row r="1743" spans="1:2" ht="12.75">
      <c r="A1743"/>
      <c r="B1743"/>
    </row>
    <row r="1744" spans="1:2" ht="12.75">
      <c r="A1744"/>
      <c r="B1744"/>
    </row>
    <row r="1745" spans="1:2" ht="12.75">
      <c r="A1745"/>
      <c r="B1745"/>
    </row>
    <row r="1746" spans="1:2" ht="12.75">
      <c r="A1746"/>
      <c r="B1746"/>
    </row>
    <row r="1747" spans="1:2" ht="12.75">
      <c r="A1747"/>
      <c r="B1747"/>
    </row>
    <row r="1748" spans="1:2" ht="12.75">
      <c r="A1748"/>
      <c r="B1748"/>
    </row>
    <row r="1749" spans="1:2" ht="12.75">
      <c r="A1749"/>
      <c r="B1749"/>
    </row>
    <row r="1750" spans="1:2" ht="12.75">
      <c r="A1750"/>
      <c r="B1750"/>
    </row>
    <row r="1751" spans="1:2" ht="12.75">
      <c r="A1751"/>
      <c r="B1751"/>
    </row>
    <row r="1752" spans="1:2" ht="12.75">
      <c r="A1752"/>
      <c r="B1752"/>
    </row>
    <row r="1753" spans="1:2" ht="12.75">
      <c r="A1753"/>
      <c r="B1753"/>
    </row>
    <row r="1754" spans="1:2" ht="12.75">
      <c r="A1754"/>
      <c r="B1754"/>
    </row>
    <row r="1755" spans="1:2" ht="12.75">
      <c r="A1755"/>
      <c r="B1755"/>
    </row>
    <row r="1756" spans="1:2" ht="12.75">
      <c r="A1756"/>
      <c r="B1756"/>
    </row>
    <row r="1757" spans="1:2" ht="12.75">
      <c r="A1757"/>
      <c r="B1757"/>
    </row>
    <row r="1758" spans="1:2" ht="12.75">
      <c r="A1758"/>
      <c r="B1758"/>
    </row>
    <row r="1759" spans="1:2" ht="12.75">
      <c r="A1759"/>
      <c r="B1759"/>
    </row>
    <row r="1760" spans="1:2" ht="12.75">
      <c r="A1760"/>
      <c r="B1760"/>
    </row>
    <row r="1761" spans="1:2" ht="12.75">
      <c r="A1761"/>
      <c r="B1761"/>
    </row>
    <row r="1762" spans="1:2" ht="12.75">
      <c r="A1762"/>
      <c r="B1762"/>
    </row>
    <row r="1763" spans="1:2" ht="12.75">
      <c r="A1763"/>
      <c r="B1763"/>
    </row>
    <row r="1764" spans="1:2" ht="12.75">
      <c r="A1764"/>
      <c r="B1764"/>
    </row>
    <row r="1765" spans="1:2" ht="12.75">
      <c r="A1765"/>
      <c r="B1765"/>
    </row>
    <row r="1766" spans="1:2" ht="12.75">
      <c r="A1766"/>
      <c r="B1766"/>
    </row>
    <row r="1767" spans="1:2" ht="12.75">
      <c r="A1767"/>
      <c r="B1767"/>
    </row>
    <row r="1768" spans="1:2" ht="12.75">
      <c r="A1768"/>
      <c r="B1768"/>
    </row>
    <row r="1769" spans="1:2" ht="12.75">
      <c r="A1769"/>
      <c r="B1769"/>
    </row>
    <row r="1770" spans="1:2" ht="12.75">
      <c r="A1770"/>
      <c r="B1770"/>
    </row>
    <row r="1771" spans="1:2" ht="12.75">
      <c r="A1771"/>
      <c r="B1771"/>
    </row>
    <row r="1772" spans="1:2" ht="12.75">
      <c r="A1772"/>
      <c r="B1772"/>
    </row>
    <row r="1773" spans="1:2" ht="12.75">
      <c r="A1773"/>
      <c r="B1773"/>
    </row>
    <row r="1774" spans="1:2" ht="12.75">
      <c r="A1774"/>
      <c r="B1774"/>
    </row>
    <row r="1775" spans="1:2" ht="12.75">
      <c r="A1775"/>
      <c r="B1775"/>
    </row>
    <row r="1776" spans="1:2" ht="12.75">
      <c r="A1776"/>
      <c r="B1776"/>
    </row>
    <row r="1777" spans="1:2" ht="12.75">
      <c r="A1777"/>
      <c r="B1777"/>
    </row>
    <row r="1778" spans="1:2" ht="12.75">
      <c r="A1778"/>
      <c r="B1778"/>
    </row>
    <row r="1779" spans="1:2" ht="12.75">
      <c r="A1779"/>
      <c r="B1779"/>
    </row>
    <row r="1780" spans="1:2" ht="12.75">
      <c r="A1780"/>
      <c r="B1780"/>
    </row>
    <row r="1781" spans="1:2" ht="12.75">
      <c r="A1781"/>
      <c r="B1781"/>
    </row>
    <row r="1782" spans="1:2" ht="12.75">
      <c r="A1782"/>
      <c r="B1782"/>
    </row>
    <row r="1783" spans="1:2" ht="12.75">
      <c r="A1783"/>
      <c r="B1783"/>
    </row>
    <row r="1784" spans="1:2" ht="12.75">
      <c r="A1784"/>
      <c r="B1784"/>
    </row>
    <row r="1785" spans="1:2" ht="12.75">
      <c r="A1785"/>
      <c r="B1785"/>
    </row>
    <row r="1786" spans="1:2" ht="12.75">
      <c r="A1786"/>
      <c r="B1786"/>
    </row>
    <row r="1787" spans="1:2" ht="12.75">
      <c r="A1787"/>
      <c r="B1787"/>
    </row>
    <row r="1788" spans="1:2" ht="12.75">
      <c r="A1788"/>
      <c r="B1788"/>
    </row>
    <row r="1789" spans="1:2" ht="12.75">
      <c r="A1789"/>
      <c r="B1789"/>
    </row>
    <row r="1790" spans="1:2" ht="12.75">
      <c r="A1790"/>
      <c r="B1790"/>
    </row>
    <row r="1791" spans="1:2" ht="12.75">
      <c r="A1791"/>
      <c r="B1791"/>
    </row>
    <row r="1792" spans="1:2" ht="12.75">
      <c r="A1792"/>
      <c r="B1792"/>
    </row>
    <row r="1793" spans="1:2" ht="12.75">
      <c r="A1793"/>
      <c r="B1793"/>
    </row>
    <row r="1794" spans="1:2" ht="12.75">
      <c r="A1794"/>
      <c r="B1794"/>
    </row>
    <row r="1795" spans="1:2" ht="12.75">
      <c r="A1795"/>
      <c r="B1795"/>
    </row>
    <row r="1796" spans="1:2" ht="12.75">
      <c r="A1796"/>
      <c r="B1796"/>
    </row>
    <row r="1797" spans="1:2" ht="12.75">
      <c r="A1797"/>
      <c r="B1797"/>
    </row>
    <row r="1798" spans="1:2" ht="12.75">
      <c r="A1798"/>
      <c r="B1798"/>
    </row>
    <row r="1799" spans="1:2" ht="12.75">
      <c r="A1799"/>
      <c r="B1799"/>
    </row>
    <row r="1800" spans="1:2" ht="12.75">
      <c r="A1800"/>
      <c r="B1800"/>
    </row>
    <row r="1801" spans="1:2" ht="12.75">
      <c r="A1801"/>
      <c r="B1801"/>
    </row>
    <row r="1802" spans="1:2" ht="12.75">
      <c r="A1802"/>
      <c r="B1802"/>
    </row>
    <row r="1803" spans="1:2" ht="12.75">
      <c r="A1803"/>
      <c r="B1803"/>
    </row>
    <row r="1804" spans="1:2" ht="12.75">
      <c r="A1804"/>
      <c r="B1804"/>
    </row>
    <row r="1805" spans="1:2" ht="12.75">
      <c r="A1805"/>
      <c r="B1805"/>
    </row>
    <row r="1806" spans="1:2" ht="12.75">
      <c r="A1806"/>
      <c r="B1806"/>
    </row>
    <row r="1807" spans="1:2" ht="12.75">
      <c r="A1807"/>
      <c r="B1807"/>
    </row>
    <row r="1808" spans="1:2" ht="12.75">
      <c r="A1808"/>
      <c r="B1808"/>
    </row>
    <row r="1809" spans="1:2" ht="12.75">
      <c r="A1809"/>
      <c r="B1809"/>
    </row>
    <row r="1810" spans="1:2" ht="12.75">
      <c r="A1810"/>
      <c r="B1810"/>
    </row>
    <row r="1811" spans="1:2" ht="12.75">
      <c r="A1811"/>
      <c r="B1811"/>
    </row>
    <row r="1812" spans="1:2" ht="12.75">
      <c r="A1812"/>
      <c r="B1812"/>
    </row>
    <row r="1813" spans="1:2" ht="12.75">
      <c r="A1813"/>
      <c r="B1813"/>
    </row>
    <row r="1814" spans="1:2" ht="12.75">
      <c r="A1814"/>
      <c r="B1814"/>
    </row>
    <row r="1815" spans="1:2" ht="12.75">
      <c r="A1815"/>
      <c r="B1815"/>
    </row>
    <row r="1816" spans="1:2" ht="12.75">
      <c r="A1816"/>
      <c r="B1816"/>
    </row>
    <row r="1817" spans="1:2" ht="12.75">
      <c r="A1817"/>
      <c r="B1817"/>
    </row>
    <row r="1818" spans="1:2" ht="12.75">
      <c r="A1818"/>
      <c r="B1818"/>
    </row>
    <row r="1819" spans="1:2" ht="12.75">
      <c r="A1819"/>
      <c r="B1819"/>
    </row>
    <row r="1820" spans="1:2" ht="12.75">
      <c r="A1820"/>
      <c r="B1820"/>
    </row>
    <row r="1821" spans="1:2" ht="12.75">
      <c r="A1821"/>
      <c r="B1821"/>
    </row>
    <row r="1822" spans="1:2" ht="12.75">
      <c r="A1822"/>
      <c r="B1822"/>
    </row>
    <row r="1823" spans="1:2" ht="12.75">
      <c r="A1823"/>
      <c r="B1823"/>
    </row>
    <row r="1824" spans="1:2" ht="12.75">
      <c r="A1824"/>
      <c r="B1824"/>
    </row>
    <row r="1825" spans="1:2" ht="12.75">
      <c r="A1825"/>
      <c r="B1825"/>
    </row>
    <row r="1826" spans="1:2" ht="12.75">
      <c r="A1826"/>
      <c r="B1826"/>
    </row>
    <row r="1827" spans="1:2" ht="12.75">
      <c r="A1827"/>
      <c r="B1827"/>
    </row>
    <row r="1828" spans="1:2" ht="12.75">
      <c r="A1828"/>
      <c r="B1828"/>
    </row>
    <row r="1829" spans="1:2" ht="12.75">
      <c r="A1829"/>
      <c r="B1829"/>
    </row>
    <row r="1830" spans="1:2" ht="12.75">
      <c r="A1830"/>
      <c r="B1830"/>
    </row>
    <row r="1831" spans="1:2" ht="12.75">
      <c r="A1831"/>
      <c r="B1831"/>
    </row>
    <row r="1832" spans="1:2" ht="12.75">
      <c r="A1832"/>
      <c r="B1832"/>
    </row>
    <row r="1833" spans="1:2" ht="12.75">
      <c r="A1833"/>
      <c r="B1833"/>
    </row>
    <row r="1834" spans="1:2" ht="12.75">
      <c r="A1834"/>
      <c r="B1834"/>
    </row>
    <row r="1835" spans="1:2" ht="12.75">
      <c r="A1835"/>
      <c r="B1835"/>
    </row>
    <row r="1836" spans="1:2" ht="12.75">
      <c r="A1836"/>
      <c r="B1836"/>
    </row>
    <row r="1837" spans="1:2" ht="12.75">
      <c r="A1837"/>
      <c r="B1837"/>
    </row>
    <row r="1838" spans="1:2" ht="12.75">
      <c r="A1838"/>
      <c r="B1838"/>
    </row>
    <row r="1839" spans="1:2" ht="12.75">
      <c r="A1839"/>
      <c r="B1839"/>
    </row>
    <row r="1840" spans="1:2" ht="12.75">
      <c r="A1840"/>
      <c r="B1840"/>
    </row>
    <row r="1841" spans="1:2" ht="12.75">
      <c r="A1841"/>
      <c r="B1841"/>
    </row>
    <row r="1842" spans="1:2" ht="12.75">
      <c r="A1842"/>
      <c r="B1842"/>
    </row>
    <row r="1843" spans="1:2" ht="12.75">
      <c r="A1843"/>
      <c r="B1843"/>
    </row>
    <row r="1844" spans="1:2" ht="12.75">
      <c r="A1844"/>
      <c r="B1844"/>
    </row>
    <row r="1845" spans="1:2" ht="12.75">
      <c r="A1845"/>
      <c r="B1845"/>
    </row>
    <row r="1846" spans="1:2" ht="12.75">
      <c r="A1846"/>
      <c r="B1846"/>
    </row>
    <row r="1847" spans="1:2" ht="12.75">
      <c r="A1847"/>
      <c r="B1847"/>
    </row>
    <row r="1848" spans="1:2" ht="12.75">
      <c r="A1848"/>
      <c r="B1848"/>
    </row>
    <row r="1849" spans="1:2" ht="12.75">
      <c r="A1849"/>
      <c r="B1849"/>
    </row>
    <row r="1850" spans="1:2" ht="12.75">
      <c r="A1850"/>
      <c r="B1850"/>
    </row>
    <row r="1851" spans="1:2" ht="12.75">
      <c r="A1851"/>
      <c r="B1851"/>
    </row>
    <row r="1852" spans="1:2" ht="12.75">
      <c r="A1852"/>
      <c r="B1852"/>
    </row>
    <row r="1853" spans="1:2" ht="12.75">
      <c r="A1853"/>
      <c r="B1853"/>
    </row>
    <row r="1854" spans="1:2" ht="12.75">
      <c r="A1854"/>
      <c r="B1854"/>
    </row>
    <row r="1855" spans="1:2" ht="12.75">
      <c r="A1855"/>
      <c r="B1855"/>
    </row>
    <row r="1856" spans="1:2" ht="12.75">
      <c r="A1856"/>
      <c r="B1856"/>
    </row>
    <row r="1857" spans="1:2" ht="12.75">
      <c r="A1857"/>
      <c r="B1857"/>
    </row>
    <row r="1858" spans="1:2" ht="12.75">
      <c r="A1858"/>
      <c r="B1858"/>
    </row>
    <row r="1859" spans="1:2" ht="12.75">
      <c r="A1859"/>
      <c r="B1859"/>
    </row>
    <row r="1860" spans="1:2" ht="12.75">
      <c r="A1860"/>
      <c r="B1860"/>
    </row>
    <row r="1861" spans="1:2" ht="12.75">
      <c r="A1861"/>
      <c r="B1861"/>
    </row>
    <row r="1862" spans="1:2" ht="12.75">
      <c r="A1862"/>
      <c r="B1862"/>
    </row>
    <row r="1863" spans="1:2" ht="12.75">
      <c r="A1863"/>
      <c r="B1863"/>
    </row>
    <row r="1864" spans="1:2" ht="12.75">
      <c r="A1864"/>
      <c r="B1864"/>
    </row>
    <row r="1865" spans="1:2" ht="12.75">
      <c r="A1865"/>
      <c r="B1865"/>
    </row>
    <row r="1866" spans="1:2" ht="12.75">
      <c r="A1866"/>
      <c r="B1866"/>
    </row>
    <row r="1867" spans="1:2" ht="12.75">
      <c r="A1867"/>
      <c r="B1867"/>
    </row>
    <row r="1868" spans="1:2" ht="12.75">
      <c r="A1868"/>
      <c r="B1868"/>
    </row>
    <row r="1869" spans="1:2" ht="12.75">
      <c r="A1869"/>
      <c r="B1869"/>
    </row>
    <row r="1870" spans="1:2" ht="12.75">
      <c r="A1870"/>
      <c r="B1870"/>
    </row>
    <row r="1871" spans="1:2" ht="12.75">
      <c r="A1871"/>
      <c r="B1871"/>
    </row>
    <row r="1872" spans="1:2" ht="12.75">
      <c r="A1872"/>
      <c r="B1872"/>
    </row>
    <row r="1873" spans="1:2" ht="12.75">
      <c r="A1873"/>
      <c r="B1873"/>
    </row>
    <row r="1874" spans="1:2" ht="12.75">
      <c r="A1874"/>
      <c r="B1874"/>
    </row>
    <row r="1875" spans="1:2" ht="12.75">
      <c r="A1875"/>
      <c r="B1875"/>
    </row>
    <row r="1876" spans="1:2" ht="12.75">
      <c r="A1876"/>
      <c r="B1876"/>
    </row>
    <row r="1877" spans="1:2" ht="12.75">
      <c r="A1877"/>
      <c r="B1877"/>
    </row>
    <row r="1878" spans="1:2" ht="12.75">
      <c r="A1878"/>
      <c r="B1878"/>
    </row>
    <row r="1879" spans="1:2" ht="12.75">
      <c r="A1879"/>
      <c r="B1879"/>
    </row>
    <row r="1880" spans="1:2" ht="12.75">
      <c r="A1880"/>
      <c r="B1880"/>
    </row>
    <row r="1881" spans="1:2" ht="12.75">
      <c r="A1881"/>
      <c r="B1881"/>
    </row>
    <row r="1882" spans="1:2" ht="12.75">
      <c r="A1882"/>
      <c r="B1882"/>
    </row>
    <row r="1883" spans="1:2" ht="12.75">
      <c r="A1883"/>
      <c r="B1883"/>
    </row>
    <row r="1884" spans="1:2" ht="12.75">
      <c r="A1884"/>
      <c r="B1884"/>
    </row>
    <row r="1885" spans="1:2" ht="12.75">
      <c r="A1885"/>
      <c r="B1885"/>
    </row>
    <row r="1886" spans="1:2" ht="12.75">
      <c r="A1886"/>
      <c r="B1886"/>
    </row>
    <row r="1887" spans="1:2" ht="12.75">
      <c r="A1887"/>
      <c r="B1887"/>
    </row>
    <row r="1888" spans="1:2" ht="12.75">
      <c r="A1888"/>
      <c r="B1888"/>
    </row>
    <row r="1889" spans="1:2" ht="12.75">
      <c r="A1889"/>
      <c r="B1889"/>
    </row>
    <row r="1890" spans="1:2" ht="12.75">
      <c r="A1890"/>
      <c r="B1890"/>
    </row>
    <row r="1891" spans="1:2" ht="12.75">
      <c r="A1891"/>
      <c r="B1891"/>
    </row>
    <row r="1892" spans="1:2" ht="12.75">
      <c r="A1892"/>
      <c r="B1892"/>
    </row>
    <row r="1893" spans="1:2" ht="12.75">
      <c r="A1893"/>
      <c r="B1893"/>
    </row>
    <row r="1894" spans="1:2" ht="12.75">
      <c r="A1894"/>
      <c r="B1894"/>
    </row>
    <row r="1895" spans="1:2" ht="12.75">
      <c r="A1895"/>
      <c r="B1895"/>
    </row>
    <row r="1896" spans="1:2" ht="12.75">
      <c r="A1896"/>
      <c r="B1896"/>
    </row>
    <row r="1897" spans="1:2" ht="12.75">
      <c r="A1897"/>
      <c r="B1897"/>
    </row>
    <row r="1898" spans="1:2" ht="12.75">
      <c r="A1898"/>
      <c r="B1898"/>
    </row>
    <row r="1899" spans="1:2" ht="12.75">
      <c r="A1899"/>
      <c r="B1899"/>
    </row>
    <row r="1900" spans="1:2" ht="12.75">
      <c r="A1900"/>
      <c r="B1900"/>
    </row>
    <row r="1901" spans="1:2" ht="12.75">
      <c r="A1901"/>
      <c r="B1901"/>
    </row>
    <row r="1902" spans="1:2" ht="12.75">
      <c r="A1902"/>
      <c r="B1902"/>
    </row>
    <row r="1903" spans="1:2" ht="12.75">
      <c r="A1903"/>
      <c r="B1903"/>
    </row>
    <row r="1904" spans="1:2" ht="12.75">
      <c r="A1904"/>
      <c r="B1904"/>
    </row>
    <row r="1905" spans="1:2" ht="12.75">
      <c r="A1905"/>
      <c r="B1905"/>
    </row>
    <row r="1906" spans="1:2" ht="12.75">
      <c r="A1906"/>
      <c r="B1906"/>
    </row>
    <row r="1907" spans="1:2" ht="12.75">
      <c r="A1907"/>
      <c r="B1907"/>
    </row>
    <row r="1908" spans="1:2" ht="12.75">
      <c r="A1908"/>
      <c r="B1908"/>
    </row>
    <row r="1909" spans="1:2" ht="12.75">
      <c r="A1909"/>
      <c r="B1909"/>
    </row>
    <row r="1910" spans="1:2" ht="12.75">
      <c r="A1910"/>
      <c r="B1910"/>
    </row>
    <row r="1911" spans="1:2" ht="12.75">
      <c r="A1911"/>
      <c r="B1911"/>
    </row>
    <row r="1912" spans="1:2" ht="12.75">
      <c r="A1912"/>
      <c r="B1912"/>
    </row>
    <row r="1913" spans="1:2" ht="12.75">
      <c r="A1913"/>
      <c r="B1913"/>
    </row>
    <row r="1914" spans="1:2" ht="12.75">
      <c r="A1914"/>
      <c r="B1914"/>
    </row>
    <row r="1915" spans="1:2" ht="12.75">
      <c r="A1915"/>
      <c r="B1915"/>
    </row>
    <row r="1916" spans="1:2" ht="12.75">
      <c r="A1916"/>
      <c r="B1916"/>
    </row>
    <row r="1917" spans="1:2" ht="12.75">
      <c r="A1917"/>
      <c r="B1917"/>
    </row>
    <row r="1918" spans="1:2" ht="12.75">
      <c r="A1918"/>
      <c r="B1918"/>
    </row>
    <row r="1919" spans="1:2" ht="12.75">
      <c r="A1919"/>
      <c r="B1919"/>
    </row>
    <row r="1920" spans="1:2" ht="12.75">
      <c r="A1920"/>
      <c r="B1920"/>
    </row>
    <row r="1921" spans="1:2" ht="12.75">
      <c r="A1921"/>
      <c r="B1921"/>
    </row>
    <row r="1922" spans="1:2" ht="12.75">
      <c r="A1922"/>
      <c r="B1922"/>
    </row>
    <row r="1923" spans="1:2" ht="12.75">
      <c r="A1923"/>
      <c r="B1923"/>
    </row>
    <row r="1924" spans="1:2" ht="12.75">
      <c r="A1924"/>
      <c r="B1924"/>
    </row>
    <row r="1925" spans="1:2" ht="12.75">
      <c r="A1925"/>
      <c r="B1925"/>
    </row>
    <row r="1926" spans="1:2" ht="12.75">
      <c r="A1926"/>
      <c r="B1926"/>
    </row>
    <row r="1927" spans="1:2" ht="12.75">
      <c r="A1927"/>
      <c r="B1927"/>
    </row>
    <row r="1928" spans="1:2" ht="12.75">
      <c r="A1928"/>
      <c r="B1928"/>
    </row>
    <row r="1929" spans="1:2" ht="12.75">
      <c r="A1929"/>
      <c r="B1929"/>
    </row>
    <row r="1930" spans="1:2" ht="12.75">
      <c r="A1930"/>
      <c r="B1930"/>
    </row>
    <row r="1931" spans="1:2" ht="12.75">
      <c r="A1931"/>
      <c r="B1931"/>
    </row>
    <row r="1932" spans="1:2" ht="12.75">
      <c r="A1932"/>
      <c r="B1932"/>
    </row>
    <row r="1933" spans="1:2" ht="12.75">
      <c r="A1933"/>
      <c r="B1933"/>
    </row>
    <row r="1934" spans="1:2" ht="12.75">
      <c r="A1934"/>
      <c r="B1934"/>
    </row>
    <row r="1935" spans="1:2" ht="12.75">
      <c r="A1935"/>
      <c r="B1935"/>
    </row>
    <row r="1936" spans="1:2" ht="12.75">
      <c r="A1936"/>
      <c r="B1936"/>
    </row>
    <row r="1937" spans="1:2" ht="12.75">
      <c r="A1937"/>
      <c r="B1937"/>
    </row>
    <row r="1938" spans="1:2" ht="12.75">
      <c r="A1938"/>
      <c r="B1938"/>
    </row>
    <row r="1939" spans="1:2" ht="12.75">
      <c r="A1939"/>
      <c r="B1939"/>
    </row>
    <row r="1940" spans="1:2" ht="12.75">
      <c r="A1940"/>
      <c r="B1940"/>
    </row>
    <row r="1941" spans="1:2" ht="12.75">
      <c r="A1941"/>
      <c r="B1941"/>
    </row>
    <row r="1942" spans="1:2" ht="12.75">
      <c r="A1942"/>
      <c r="B1942"/>
    </row>
    <row r="1943" spans="1:2" ht="12.75">
      <c r="A1943"/>
      <c r="B1943"/>
    </row>
    <row r="1944" spans="1:2" ht="12.75">
      <c r="A1944"/>
      <c r="B1944"/>
    </row>
    <row r="1945" spans="1:2" ht="12.75">
      <c r="A1945"/>
      <c r="B1945"/>
    </row>
    <row r="1946" spans="1:2" ht="12.75">
      <c r="A1946"/>
      <c r="B1946"/>
    </row>
    <row r="1947" spans="1:2" ht="12.75">
      <c r="A1947"/>
      <c r="B1947"/>
    </row>
    <row r="1948" spans="1:2" ht="12.75">
      <c r="A1948"/>
      <c r="B1948"/>
    </row>
    <row r="1949" spans="1:2" ht="12.75">
      <c r="A1949"/>
      <c r="B1949"/>
    </row>
    <row r="1950" spans="1:2" ht="12.75">
      <c r="A1950"/>
      <c r="B1950"/>
    </row>
    <row r="1951" spans="1:2" ht="12.75">
      <c r="A1951"/>
      <c r="B1951"/>
    </row>
    <row r="1952" spans="1:2" ht="12.75">
      <c r="A1952"/>
      <c r="B1952"/>
    </row>
    <row r="1953" spans="1:2" ht="12.75">
      <c r="A1953"/>
      <c r="B1953"/>
    </row>
    <row r="1954" spans="1:2" ht="12.75">
      <c r="A1954"/>
      <c r="B1954"/>
    </row>
    <row r="1955" spans="1:2" ht="12.75">
      <c r="A1955"/>
      <c r="B1955"/>
    </row>
    <row r="1956" spans="1:2" ht="12.75">
      <c r="A1956"/>
      <c r="B1956"/>
    </row>
    <row r="1957" spans="1:2" ht="12.75">
      <c r="A1957"/>
      <c r="B1957"/>
    </row>
    <row r="1958" spans="1:2" ht="12.75">
      <c r="A1958"/>
      <c r="B1958"/>
    </row>
    <row r="1959" spans="1:2" ht="12.75">
      <c r="A1959"/>
      <c r="B1959"/>
    </row>
    <row r="1960" spans="1:2" ht="12.75">
      <c r="A1960"/>
      <c r="B1960"/>
    </row>
    <row r="1961" spans="1:2" ht="12.75">
      <c r="A1961"/>
      <c r="B1961"/>
    </row>
    <row r="1962" spans="1:2" ht="12.75">
      <c r="A1962"/>
      <c r="B1962"/>
    </row>
    <row r="1963" spans="1:2" ht="12.75">
      <c r="A1963"/>
      <c r="B1963"/>
    </row>
    <row r="1964" spans="1:2" ht="12.75">
      <c r="A1964"/>
      <c r="B1964"/>
    </row>
    <row r="1965" spans="1:2" ht="12.75">
      <c r="A1965"/>
      <c r="B1965"/>
    </row>
    <row r="1966" spans="1:2" ht="12.75">
      <c r="A1966"/>
      <c r="B1966"/>
    </row>
    <row r="1967" spans="1:2" ht="12.75">
      <c r="A1967"/>
      <c r="B1967"/>
    </row>
    <row r="1968" spans="1:2" ht="12.75">
      <c r="A1968"/>
      <c r="B1968"/>
    </row>
    <row r="1969" spans="1:2" ht="12.75">
      <c r="A1969"/>
      <c r="B1969"/>
    </row>
    <row r="1970" spans="1:2" ht="12.75">
      <c r="A1970"/>
      <c r="B1970"/>
    </row>
    <row r="1971" spans="1:2" ht="12.75">
      <c r="A1971"/>
      <c r="B1971"/>
    </row>
    <row r="1972" spans="1:2" ht="12.75">
      <c r="A1972"/>
      <c r="B1972"/>
    </row>
    <row r="1973" spans="1:2" ht="12.75">
      <c r="A1973"/>
      <c r="B1973"/>
    </row>
    <row r="1974" spans="1:2" ht="12.75">
      <c r="A1974"/>
      <c r="B1974"/>
    </row>
    <row r="1975" spans="1:2" ht="12.75">
      <c r="A1975"/>
      <c r="B1975"/>
    </row>
    <row r="1976" spans="1:2" ht="12.75">
      <c r="A1976"/>
      <c r="B1976"/>
    </row>
    <row r="1977" spans="1:2" ht="12.75">
      <c r="A1977"/>
      <c r="B1977"/>
    </row>
    <row r="1978" spans="1:2" ht="12.75">
      <c r="A1978"/>
      <c r="B1978"/>
    </row>
    <row r="1979" spans="1:2" ht="12.75">
      <c r="A1979"/>
      <c r="B1979"/>
    </row>
    <row r="1980" spans="1:2" ht="12.75">
      <c r="A1980"/>
      <c r="B1980"/>
    </row>
    <row r="1981" spans="1:2" ht="12.75">
      <c r="A1981"/>
      <c r="B1981"/>
    </row>
    <row r="1982" spans="1:2" ht="12.75">
      <c r="A1982"/>
      <c r="B1982"/>
    </row>
    <row r="1983" spans="1:2" ht="12.75">
      <c r="A1983"/>
      <c r="B1983"/>
    </row>
    <row r="1984" spans="1:2" ht="12.75">
      <c r="A1984"/>
      <c r="B1984"/>
    </row>
    <row r="1985" spans="1:2" ht="12.75">
      <c r="A1985"/>
      <c r="B1985"/>
    </row>
    <row r="1986" spans="1:2" ht="12.75">
      <c r="A1986"/>
      <c r="B1986"/>
    </row>
    <row r="1987" spans="1:2" ht="12.75">
      <c r="A1987"/>
      <c r="B1987"/>
    </row>
    <row r="1988" spans="1:2" ht="12.75">
      <c r="A1988"/>
      <c r="B1988"/>
    </row>
    <row r="1989" spans="1:2" ht="12.75">
      <c r="A1989"/>
      <c r="B1989"/>
    </row>
    <row r="1990" spans="1:2" ht="12.75">
      <c r="A1990"/>
      <c r="B1990"/>
    </row>
    <row r="1991" spans="1:2" ht="12.75">
      <c r="A1991"/>
      <c r="B1991"/>
    </row>
    <row r="1992" spans="1:2" ht="12.75">
      <c r="A1992"/>
      <c r="B1992"/>
    </row>
    <row r="1993" spans="1:2" ht="12.75">
      <c r="A1993"/>
      <c r="B1993"/>
    </row>
    <row r="1994" spans="1:2" ht="12.75">
      <c r="A1994"/>
      <c r="B1994"/>
    </row>
    <row r="1995" spans="1:2" ht="12.75">
      <c r="A1995"/>
      <c r="B1995"/>
    </row>
    <row r="1996" spans="1:2" ht="12.75">
      <c r="A1996"/>
      <c r="B1996"/>
    </row>
    <row r="1997" spans="1:2" ht="12.75">
      <c r="A1997"/>
      <c r="B1997"/>
    </row>
    <row r="1998" spans="1:2" ht="12.75">
      <c r="A1998"/>
      <c r="B1998"/>
    </row>
    <row r="1999" spans="1:2" ht="12.75">
      <c r="A1999"/>
      <c r="B1999"/>
    </row>
    <row r="2000" spans="1:2" ht="12.75">
      <c r="A2000"/>
      <c r="B2000"/>
    </row>
    <row r="2001" spans="1:2" ht="12.75">
      <c r="A2001"/>
      <c r="B2001"/>
    </row>
    <row r="2002" spans="1:2" ht="12.75">
      <c r="A2002"/>
      <c r="B2002"/>
    </row>
    <row r="2003" spans="1:2" ht="12.75">
      <c r="A2003"/>
      <c r="B2003"/>
    </row>
    <row r="2004" spans="1:2" ht="12.75">
      <c r="A2004"/>
      <c r="B2004"/>
    </row>
    <row r="2005" spans="1:2" ht="12.75">
      <c r="A2005"/>
      <c r="B2005"/>
    </row>
    <row r="2006" spans="1:2" ht="12.75">
      <c r="A2006"/>
      <c r="B2006"/>
    </row>
    <row r="2007" spans="1:2" ht="12.75">
      <c r="A2007"/>
      <c r="B2007"/>
    </row>
    <row r="2008" spans="1:2" ht="12.75">
      <c r="A2008"/>
      <c r="B2008"/>
    </row>
    <row r="2009" spans="1:2" ht="12.75">
      <c r="A2009"/>
      <c r="B2009"/>
    </row>
    <row r="2010" spans="1:2" ht="12.75">
      <c r="A2010"/>
      <c r="B2010"/>
    </row>
    <row r="2011" spans="1:2" ht="12.75">
      <c r="A2011"/>
      <c r="B2011"/>
    </row>
    <row r="2012" spans="1:2" ht="12.75">
      <c r="A2012"/>
      <c r="B2012"/>
    </row>
    <row r="2013" spans="1:2" ht="12.75">
      <c r="A2013"/>
      <c r="B2013"/>
    </row>
    <row r="2014" spans="1:2" ht="12.75">
      <c r="A2014"/>
      <c r="B2014"/>
    </row>
    <row r="2015" spans="1:2" ht="12.75">
      <c r="A2015"/>
      <c r="B2015"/>
    </row>
    <row r="2016" spans="1:2" ht="12.75">
      <c r="A2016"/>
      <c r="B2016"/>
    </row>
    <row r="2017" spans="1:2" ht="12.75">
      <c r="A2017"/>
      <c r="B2017"/>
    </row>
    <row r="2018" spans="1:2" ht="12.75">
      <c r="A2018"/>
      <c r="B2018"/>
    </row>
    <row r="2019" spans="1:2" ht="12.75">
      <c r="A2019"/>
      <c r="B2019"/>
    </row>
    <row r="2020" spans="1:2" ht="12.75">
      <c r="A2020"/>
      <c r="B2020"/>
    </row>
    <row r="2021" spans="1:2" ht="12.75">
      <c r="A2021"/>
      <c r="B2021"/>
    </row>
    <row r="2022" spans="1:2" ht="12.75">
      <c r="A2022"/>
      <c r="B2022"/>
    </row>
    <row r="2023" spans="1:2" ht="12.75">
      <c r="A2023"/>
      <c r="B2023"/>
    </row>
    <row r="2024" spans="1:2" ht="12.75">
      <c r="A2024"/>
      <c r="B2024"/>
    </row>
    <row r="2025" spans="1:2" ht="12.75">
      <c r="A2025"/>
      <c r="B2025"/>
    </row>
    <row r="2026" spans="1:2" ht="12.75">
      <c r="A2026"/>
      <c r="B2026"/>
    </row>
    <row r="2027" spans="1:2" ht="12.75">
      <c r="A2027"/>
      <c r="B2027"/>
    </row>
    <row r="2028" spans="1:2" ht="12.75">
      <c r="A2028"/>
      <c r="B2028"/>
    </row>
    <row r="2029" spans="1:2" ht="12.75">
      <c r="A2029"/>
      <c r="B2029"/>
    </row>
    <row r="2030" spans="1:2" ht="12.75">
      <c r="A2030"/>
      <c r="B2030"/>
    </row>
    <row r="2031" spans="1:2" ht="12.75">
      <c r="A2031"/>
      <c r="B2031"/>
    </row>
    <row r="2032" spans="1:2" ht="12.75">
      <c r="A2032"/>
      <c r="B2032"/>
    </row>
    <row r="2033" spans="1:2" ht="12.75">
      <c r="A2033"/>
      <c r="B2033"/>
    </row>
    <row r="2034" spans="1:2" ht="12.75">
      <c r="A2034"/>
      <c r="B2034"/>
    </row>
    <row r="2035" spans="1:2" ht="12.75">
      <c r="A2035"/>
      <c r="B2035"/>
    </row>
    <row r="2036" spans="1:2" ht="12.75">
      <c r="A2036"/>
      <c r="B2036"/>
    </row>
    <row r="2037" spans="1:2" ht="12.75">
      <c r="A2037"/>
      <c r="B2037"/>
    </row>
    <row r="2038" spans="1:2" ht="12.75">
      <c r="A2038"/>
      <c r="B2038"/>
    </row>
    <row r="2039" spans="1:2" ht="12.75">
      <c r="A2039"/>
      <c r="B2039"/>
    </row>
    <row r="2040" spans="1:2" ht="12.75">
      <c r="A2040"/>
      <c r="B2040"/>
    </row>
    <row r="2041" spans="1:2" ht="12.75">
      <c r="A2041"/>
      <c r="B2041"/>
    </row>
    <row r="2042" spans="1:2" ht="12.75">
      <c r="A2042"/>
      <c r="B2042"/>
    </row>
    <row r="2043" spans="1:2" ht="12.75">
      <c r="A2043"/>
      <c r="B2043"/>
    </row>
    <row r="2044" spans="1:2" ht="12.75">
      <c r="A2044"/>
      <c r="B2044"/>
    </row>
    <row r="2045" spans="1:2" ht="12.75">
      <c r="A2045"/>
      <c r="B2045"/>
    </row>
    <row r="2046" spans="1:2" ht="12.75">
      <c r="A2046"/>
      <c r="B2046"/>
    </row>
    <row r="2047" spans="1:2" ht="12.75">
      <c r="A2047"/>
      <c r="B2047"/>
    </row>
    <row r="2048" spans="1:2" ht="12.75">
      <c r="A2048"/>
      <c r="B2048"/>
    </row>
    <row r="2049" spans="1:2" ht="12.75">
      <c r="A2049"/>
      <c r="B2049"/>
    </row>
    <row r="2050" spans="1:2" ht="12.75">
      <c r="A2050"/>
      <c r="B2050"/>
    </row>
    <row r="2051" spans="1:2" ht="12.75">
      <c r="A2051"/>
      <c r="B2051"/>
    </row>
    <row r="2052" spans="1:2" ht="12.75">
      <c r="A2052"/>
      <c r="B2052"/>
    </row>
    <row r="2053" spans="1:2" ht="12.75">
      <c r="A2053"/>
      <c r="B2053"/>
    </row>
    <row r="2054" spans="1:2" ht="12.75">
      <c r="A2054"/>
      <c r="B2054"/>
    </row>
    <row r="2055" spans="1:2" ht="12.75">
      <c r="A2055"/>
      <c r="B2055"/>
    </row>
    <row r="2056" spans="1:2" ht="12.75">
      <c r="A2056"/>
      <c r="B2056"/>
    </row>
    <row r="2057" spans="1:2" ht="12.75">
      <c r="A2057"/>
      <c r="B2057"/>
    </row>
    <row r="2058" spans="1:2" ht="12.75">
      <c r="A2058"/>
      <c r="B2058"/>
    </row>
    <row r="2059" spans="1:2" ht="12.75">
      <c r="A2059"/>
      <c r="B2059"/>
    </row>
    <row r="2060" spans="1:2" ht="12.75">
      <c r="A2060"/>
      <c r="B2060"/>
    </row>
    <row r="2061" spans="1:2" ht="12.75">
      <c r="A2061"/>
      <c r="B2061"/>
    </row>
    <row r="2062" spans="1:2" ht="12.75">
      <c r="A2062"/>
      <c r="B2062"/>
    </row>
    <row r="2063" spans="1:2" ht="12.75">
      <c r="A2063"/>
      <c r="B2063"/>
    </row>
    <row r="2064" spans="1:2" ht="12.75">
      <c r="A2064"/>
      <c r="B2064"/>
    </row>
    <row r="2065" spans="1:2" ht="12.75">
      <c r="A2065"/>
      <c r="B2065"/>
    </row>
    <row r="2066" spans="1:2" ht="12.75">
      <c r="A2066"/>
      <c r="B2066"/>
    </row>
    <row r="2067" spans="1:2" ht="12.75">
      <c r="A2067"/>
      <c r="B2067"/>
    </row>
    <row r="2068" spans="1:2" ht="12.75">
      <c r="A2068"/>
      <c r="B2068"/>
    </row>
    <row r="2069" spans="1:2" ht="12.75">
      <c r="A2069"/>
      <c r="B2069"/>
    </row>
    <row r="2070" spans="1:2" ht="12.75">
      <c r="A2070"/>
      <c r="B2070"/>
    </row>
    <row r="2071" spans="1:2" ht="12.75">
      <c r="A2071"/>
      <c r="B2071"/>
    </row>
    <row r="2072" spans="1:2" ht="12.75">
      <c r="A2072"/>
      <c r="B2072"/>
    </row>
    <row r="2073" spans="1:2" ht="12.75">
      <c r="A2073"/>
      <c r="B2073"/>
    </row>
    <row r="2074" spans="1:2" ht="12.75">
      <c r="A2074"/>
      <c r="B2074"/>
    </row>
    <row r="2075" spans="1:2" ht="12.75">
      <c r="A2075"/>
      <c r="B2075"/>
    </row>
    <row r="2076" spans="1:2" ht="12.75">
      <c r="A2076"/>
      <c r="B2076"/>
    </row>
    <row r="2077" spans="1:2" ht="12.75">
      <c r="A2077"/>
      <c r="B2077"/>
    </row>
    <row r="2078" spans="1:2" ht="12.75">
      <c r="A2078"/>
      <c r="B2078"/>
    </row>
    <row r="2079" spans="1:2" ht="12.75">
      <c r="A2079"/>
      <c r="B2079"/>
    </row>
    <row r="2080" spans="1:2" ht="12.75">
      <c r="A2080"/>
      <c r="B2080"/>
    </row>
    <row r="2081" spans="1:2" ht="12.75">
      <c r="A2081"/>
      <c r="B2081"/>
    </row>
    <row r="2082" spans="1:2" ht="12.75">
      <c r="A2082"/>
      <c r="B2082"/>
    </row>
    <row r="2083" spans="1:2" ht="12.75">
      <c r="A2083"/>
      <c r="B2083"/>
    </row>
    <row r="2084" spans="1:2" ht="12.75">
      <c r="A2084"/>
      <c r="B2084"/>
    </row>
    <row r="2085" spans="1:2" ht="12.75">
      <c r="A2085"/>
      <c r="B2085"/>
    </row>
    <row r="2086" spans="1:2" ht="12.75">
      <c r="A2086"/>
      <c r="B2086"/>
    </row>
    <row r="2087" spans="1:2" ht="12.75">
      <c r="A2087"/>
      <c r="B2087"/>
    </row>
    <row r="2088" spans="1:2" ht="12.75">
      <c r="A2088"/>
      <c r="B2088"/>
    </row>
    <row r="2089" spans="1:2" ht="12.75">
      <c r="A2089"/>
      <c r="B2089"/>
    </row>
    <row r="2090" spans="1:2" ht="12.75">
      <c r="A2090"/>
      <c r="B2090"/>
    </row>
    <row r="2091" spans="1:2" ht="12.75">
      <c r="A2091"/>
      <c r="B2091"/>
    </row>
    <row r="2092" spans="1:2" ht="12.75">
      <c r="A2092"/>
      <c r="B2092"/>
    </row>
    <row r="2093" spans="1:2" ht="12.75">
      <c r="A2093"/>
      <c r="B2093"/>
    </row>
    <row r="2094" spans="1:2" ht="12.75">
      <c r="A2094"/>
      <c r="B2094"/>
    </row>
    <row r="2095" spans="1:2" ht="12.75">
      <c r="A2095"/>
      <c r="B2095"/>
    </row>
    <row r="2096" spans="1:2" ht="12.75">
      <c r="A2096"/>
      <c r="B2096"/>
    </row>
    <row r="2097" spans="1:2" ht="12.75">
      <c r="A2097"/>
      <c r="B2097"/>
    </row>
    <row r="2098" spans="1:2" ht="12.75">
      <c r="A2098"/>
      <c r="B2098"/>
    </row>
    <row r="2099" spans="1:2" ht="12.75">
      <c r="A2099"/>
      <c r="B2099"/>
    </row>
    <row r="2100" spans="1:2" ht="12.75">
      <c r="A2100"/>
      <c r="B2100"/>
    </row>
    <row r="2101" spans="1:2" ht="12.75">
      <c r="A2101"/>
      <c r="B2101"/>
    </row>
    <row r="2102" spans="1:2" ht="12.75">
      <c r="A2102"/>
      <c r="B2102"/>
    </row>
    <row r="2103" spans="1:2" ht="12.75">
      <c r="A2103"/>
      <c r="B2103"/>
    </row>
    <row r="2104" spans="1:2" ht="12.75">
      <c r="A2104"/>
      <c r="B2104"/>
    </row>
    <row r="2105" spans="1:2" ht="12.75">
      <c r="A2105"/>
      <c r="B2105"/>
    </row>
    <row r="2106" spans="1:2" ht="12.75">
      <c r="A2106"/>
      <c r="B2106"/>
    </row>
    <row r="2107" spans="1:2" ht="12.75">
      <c r="A2107"/>
      <c r="B2107"/>
    </row>
    <row r="2108" spans="1:2" ht="12.75">
      <c r="A2108"/>
      <c r="B2108"/>
    </row>
    <row r="2109" spans="1:2" ht="12.75">
      <c r="A2109"/>
      <c r="B2109"/>
    </row>
    <row r="2110" spans="1:2" ht="12.75">
      <c r="A2110"/>
      <c r="B2110"/>
    </row>
    <row r="2111" spans="1:2" ht="12.75">
      <c r="A2111"/>
      <c r="B2111"/>
    </row>
    <row r="2112" spans="1:2" ht="12.75">
      <c r="A2112"/>
      <c r="B2112"/>
    </row>
    <row r="2113" spans="1:2" ht="12.75">
      <c r="A2113"/>
      <c r="B2113"/>
    </row>
    <row r="2114" spans="1:2" ht="12.75">
      <c r="A2114"/>
      <c r="B2114"/>
    </row>
    <row r="2115" spans="1:2" ht="12.75">
      <c r="A2115"/>
      <c r="B2115"/>
    </row>
    <row r="2116" spans="1:2" ht="12.75">
      <c r="A2116"/>
      <c r="B2116"/>
    </row>
    <row r="2117" spans="1:2" ht="12.75">
      <c r="A2117"/>
      <c r="B2117"/>
    </row>
    <row r="2118" spans="1:2" ht="12.75">
      <c r="A2118"/>
      <c r="B2118"/>
    </row>
    <row r="2119" spans="1:2" ht="12.75">
      <c r="A2119"/>
      <c r="B2119"/>
    </row>
    <row r="2120" spans="1:2" ht="12.75">
      <c r="A2120"/>
      <c r="B2120"/>
    </row>
    <row r="2121" spans="1:2" ht="12.75">
      <c r="A2121"/>
      <c r="B2121"/>
    </row>
    <row r="2122" spans="1:2" ht="12.75">
      <c r="A2122"/>
      <c r="B2122"/>
    </row>
    <row r="2123" spans="1:2" ht="12.75">
      <c r="A2123"/>
      <c r="B2123"/>
    </row>
    <row r="2124" spans="1:2" ht="12.75">
      <c r="A2124"/>
      <c r="B2124"/>
    </row>
    <row r="2125" spans="1:2" ht="12.75">
      <c r="A2125"/>
      <c r="B2125"/>
    </row>
    <row r="2126" spans="1:2" ht="12.75">
      <c r="A2126"/>
      <c r="B2126"/>
    </row>
    <row r="2127" spans="1:2" ht="12.75">
      <c r="A2127"/>
      <c r="B2127"/>
    </row>
    <row r="2128" spans="1:2" ht="12.75">
      <c r="A2128"/>
      <c r="B2128"/>
    </row>
    <row r="2129" spans="1:2" ht="12.75">
      <c r="A2129"/>
      <c r="B2129"/>
    </row>
    <row r="2130" spans="1:2" ht="12.75">
      <c r="A2130"/>
      <c r="B2130"/>
    </row>
    <row r="2131" spans="1:2" ht="12.75">
      <c r="A2131"/>
      <c r="B2131"/>
    </row>
    <row r="2132" spans="1:2" ht="12.75">
      <c r="A2132"/>
      <c r="B2132"/>
    </row>
    <row r="2133" spans="1:2" ht="12.75">
      <c r="A2133"/>
      <c r="B2133"/>
    </row>
    <row r="2134" spans="1:2" ht="12.75">
      <c r="A2134"/>
      <c r="B2134"/>
    </row>
    <row r="2135" spans="1:2" ht="12.75">
      <c r="A2135"/>
      <c r="B2135"/>
    </row>
    <row r="2136" spans="1:2" ht="12.75">
      <c r="A2136"/>
      <c r="B2136"/>
    </row>
    <row r="2137" spans="1:2" ht="12.75">
      <c r="A2137"/>
      <c r="B2137"/>
    </row>
    <row r="2138" spans="1:2" ht="12.75">
      <c r="A2138"/>
      <c r="B2138"/>
    </row>
    <row r="2139" spans="1:2" ht="12.75">
      <c r="A2139"/>
      <c r="B2139"/>
    </row>
    <row r="2140" spans="1:2" ht="12.75">
      <c r="A2140"/>
      <c r="B2140"/>
    </row>
    <row r="2141" spans="1:2" ht="12.75">
      <c r="A2141"/>
      <c r="B2141"/>
    </row>
    <row r="2142" spans="1:2" ht="12.75">
      <c r="A2142"/>
      <c r="B2142"/>
    </row>
    <row r="2143" spans="1:2" ht="12.75">
      <c r="A2143"/>
      <c r="B2143"/>
    </row>
    <row r="2144" spans="1:2" ht="12.75">
      <c r="A2144"/>
      <c r="B2144"/>
    </row>
    <row r="2145" spans="1:2" ht="12.75">
      <c r="A2145"/>
      <c r="B2145"/>
    </row>
    <row r="2146" spans="1:2" ht="12.75">
      <c r="A2146"/>
      <c r="B2146"/>
    </row>
    <row r="2147" spans="1:2" ht="12.75">
      <c r="A2147"/>
      <c r="B2147"/>
    </row>
    <row r="2148" spans="1:2" ht="12.75">
      <c r="A2148"/>
      <c r="B2148"/>
    </row>
    <row r="2149" spans="1:2" ht="12.75">
      <c r="A2149"/>
      <c r="B2149"/>
    </row>
    <row r="2150" spans="1:2" ht="12.75">
      <c r="A2150"/>
      <c r="B2150"/>
    </row>
    <row r="2151" spans="1:2" ht="12.75">
      <c r="A2151"/>
      <c r="B2151"/>
    </row>
    <row r="2152" spans="1:2" ht="12.75">
      <c r="A2152"/>
      <c r="B2152"/>
    </row>
    <row r="2153" spans="1:2" ht="12.75">
      <c r="A2153"/>
      <c r="B2153"/>
    </row>
    <row r="2154" spans="1:2" ht="12.75">
      <c r="A2154"/>
      <c r="B2154"/>
    </row>
    <row r="2155" spans="1:2" ht="12.75">
      <c r="A2155"/>
      <c r="B2155"/>
    </row>
    <row r="2156" spans="1:2" ht="12.75">
      <c r="A2156"/>
      <c r="B2156"/>
    </row>
    <row r="2157" spans="1:2" ht="12.75">
      <c r="A2157"/>
      <c r="B2157"/>
    </row>
    <row r="2158" spans="1:2" ht="12.75">
      <c r="A2158"/>
      <c r="B2158"/>
    </row>
    <row r="2159" spans="1:2" ht="12.75">
      <c r="A2159"/>
      <c r="B2159"/>
    </row>
    <row r="2160" spans="1:2" ht="12.75">
      <c r="A2160"/>
      <c r="B2160"/>
    </row>
    <row r="2161" spans="1:2" ht="12.75">
      <c r="A2161"/>
      <c r="B2161"/>
    </row>
    <row r="2162" spans="1:2" ht="12.75">
      <c r="A2162"/>
      <c r="B2162"/>
    </row>
    <row r="2163" spans="1:2" ht="12.75">
      <c r="A2163"/>
      <c r="B2163"/>
    </row>
    <row r="2164" spans="1:2" ht="12.75">
      <c r="A2164"/>
      <c r="B2164"/>
    </row>
    <row r="2165" spans="1:2" ht="12.75">
      <c r="A2165"/>
      <c r="B2165"/>
    </row>
    <row r="2166" spans="1:2" ht="12.75">
      <c r="A2166"/>
      <c r="B2166"/>
    </row>
    <row r="2167" spans="1:2" ht="12.75">
      <c r="A2167"/>
      <c r="B2167"/>
    </row>
    <row r="2168" spans="1:2" ht="12.75">
      <c r="A2168"/>
      <c r="B2168"/>
    </row>
    <row r="2169" spans="1:2" ht="12.75">
      <c r="A2169"/>
      <c r="B2169"/>
    </row>
    <row r="2170" spans="1:2" ht="12.75">
      <c r="A2170"/>
      <c r="B2170"/>
    </row>
    <row r="2171" spans="1:2" ht="12.75">
      <c r="A2171"/>
      <c r="B2171"/>
    </row>
    <row r="2172" spans="1:2" ht="12.75">
      <c r="A2172"/>
      <c r="B2172"/>
    </row>
    <row r="2173" spans="1:2" ht="12.75">
      <c r="A2173"/>
      <c r="B2173"/>
    </row>
    <row r="2174" spans="1:2" ht="12.75">
      <c r="A2174"/>
      <c r="B2174"/>
    </row>
    <row r="2175" spans="1:2" ht="12.75">
      <c r="A2175"/>
      <c r="B2175"/>
    </row>
    <row r="2176" spans="1:2" ht="12.75">
      <c r="A2176"/>
      <c r="B2176"/>
    </row>
    <row r="2177" spans="1:2" ht="12.75">
      <c r="A2177"/>
      <c r="B2177"/>
    </row>
    <row r="2178" spans="1:2" ht="12.75">
      <c r="A2178"/>
      <c r="B2178"/>
    </row>
    <row r="2179" spans="1:2" ht="12.75">
      <c r="A2179"/>
      <c r="B2179"/>
    </row>
    <row r="2180" spans="1:2" ht="12.75">
      <c r="A2180"/>
      <c r="B2180"/>
    </row>
    <row r="2181" spans="1:2" ht="12.75">
      <c r="A2181"/>
      <c r="B2181"/>
    </row>
    <row r="2182" spans="1:2" ht="12.75">
      <c r="A2182"/>
      <c r="B2182"/>
    </row>
    <row r="2183" spans="1:2" ht="12.75">
      <c r="A2183"/>
      <c r="B2183"/>
    </row>
    <row r="2184" spans="1:2" ht="12.75">
      <c r="A2184"/>
      <c r="B2184"/>
    </row>
    <row r="2185" spans="1:2" ht="12.75">
      <c r="A2185"/>
      <c r="B2185"/>
    </row>
    <row r="2186" spans="1:2" ht="12.75">
      <c r="A2186"/>
      <c r="B2186"/>
    </row>
    <row r="2187" spans="1:2" ht="12.75">
      <c r="A2187"/>
      <c r="B2187"/>
    </row>
    <row r="2188" spans="1:2" ht="12.75">
      <c r="A2188"/>
      <c r="B2188"/>
    </row>
    <row r="2189" spans="1:2" ht="12.75">
      <c r="A2189"/>
      <c r="B2189"/>
    </row>
    <row r="2190" spans="1:2" ht="12.75">
      <c r="A2190"/>
      <c r="B2190"/>
    </row>
    <row r="2191" spans="1:2" ht="12.75">
      <c r="A2191"/>
      <c r="B2191"/>
    </row>
    <row r="2192" spans="1:2" ht="12.75">
      <c r="A2192"/>
      <c r="B2192"/>
    </row>
    <row r="2193" spans="1:2" ht="12.75">
      <c r="A2193"/>
      <c r="B2193"/>
    </row>
    <row r="2194" spans="1:2" ht="12.75">
      <c r="A2194"/>
      <c r="B2194"/>
    </row>
    <row r="2195" spans="1:2" ht="12.75">
      <c r="A2195"/>
      <c r="B2195"/>
    </row>
    <row r="2196" spans="1:2" ht="12.75">
      <c r="A2196"/>
      <c r="B2196"/>
    </row>
    <row r="2197" spans="1:2" ht="12.75">
      <c r="A2197"/>
      <c r="B2197"/>
    </row>
    <row r="2198" spans="1:2" ht="12.75">
      <c r="A2198"/>
      <c r="B2198"/>
    </row>
    <row r="2199" spans="1:2" ht="12.75">
      <c r="A2199"/>
      <c r="B2199"/>
    </row>
    <row r="2200" spans="1:2" ht="12.75">
      <c r="A2200"/>
      <c r="B2200"/>
    </row>
    <row r="2201" spans="1:2" ht="12.75">
      <c r="A2201"/>
      <c r="B2201"/>
    </row>
    <row r="2202" spans="1:2" ht="12.75">
      <c r="A2202"/>
      <c r="B2202"/>
    </row>
    <row r="2203" spans="1:2" ht="12.75">
      <c r="A2203"/>
      <c r="B2203"/>
    </row>
    <row r="2204" spans="1:2" ht="12.75">
      <c r="A2204"/>
      <c r="B2204"/>
    </row>
    <row r="2205" spans="1:2" ht="12.75">
      <c r="A2205"/>
      <c r="B2205"/>
    </row>
    <row r="2206" spans="1:2" ht="12.75">
      <c r="A2206"/>
      <c r="B2206"/>
    </row>
    <row r="2207" spans="1:2" ht="12.75">
      <c r="A2207"/>
      <c r="B2207"/>
    </row>
    <row r="2208" spans="1:2" ht="12.75">
      <c r="A2208"/>
      <c r="B2208"/>
    </row>
    <row r="2209" spans="1:2" ht="12.75">
      <c r="A2209"/>
      <c r="B2209"/>
    </row>
    <row r="2210" spans="1:2" ht="12.75">
      <c r="A2210"/>
      <c r="B2210"/>
    </row>
    <row r="2211" spans="1:2" ht="12.75">
      <c r="A2211"/>
      <c r="B2211"/>
    </row>
    <row r="2212" spans="1:2" ht="12.75">
      <c r="A2212"/>
      <c r="B2212"/>
    </row>
    <row r="2213" spans="1:2" ht="12.75">
      <c r="A2213"/>
      <c r="B2213"/>
    </row>
    <row r="2214" spans="1:2" ht="12.75">
      <c r="A2214"/>
      <c r="B2214"/>
    </row>
    <row r="2215" spans="1:2" ht="12.75">
      <c r="A2215"/>
      <c r="B2215"/>
    </row>
    <row r="2216" spans="1:2" ht="12.75">
      <c r="A2216"/>
      <c r="B2216"/>
    </row>
    <row r="2217" spans="1:2" ht="12.75">
      <c r="A2217"/>
      <c r="B2217"/>
    </row>
    <row r="2218" spans="1:2" ht="12.75">
      <c r="A2218"/>
      <c r="B2218"/>
    </row>
    <row r="2219" spans="1:2" ht="12.75">
      <c r="A2219"/>
      <c r="B2219"/>
    </row>
    <row r="2220" spans="1:2" ht="12.75">
      <c r="A2220"/>
      <c r="B2220"/>
    </row>
    <row r="2221" spans="1:2" ht="12.75">
      <c r="A2221"/>
      <c r="B2221"/>
    </row>
    <row r="2222" spans="1:2" ht="12.75">
      <c r="A2222"/>
      <c r="B2222"/>
    </row>
    <row r="2223" spans="1:2" ht="12.75">
      <c r="A2223"/>
      <c r="B2223"/>
    </row>
    <row r="2224" spans="1:2" ht="12.75">
      <c r="A2224"/>
      <c r="B2224"/>
    </row>
    <row r="2225" spans="1:2" ht="12.75">
      <c r="A2225"/>
      <c r="B2225"/>
    </row>
    <row r="2226" spans="1:2" ht="12.75">
      <c r="A2226"/>
      <c r="B2226"/>
    </row>
    <row r="2227" spans="1:2" ht="12.75">
      <c r="A2227"/>
      <c r="B2227"/>
    </row>
    <row r="2228" spans="1:2" ht="12.75">
      <c r="A2228"/>
      <c r="B2228"/>
    </row>
    <row r="2229" spans="1:2" ht="12.75">
      <c r="A2229"/>
      <c r="B2229"/>
    </row>
    <row r="2230" spans="1:2" ht="12.75">
      <c r="A2230"/>
      <c r="B2230"/>
    </row>
    <row r="2231" spans="1:2" ht="12.75">
      <c r="A2231"/>
      <c r="B2231"/>
    </row>
    <row r="2232" spans="1:2" ht="12.75">
      <c r="A2232"/>
      <c r="B2232"/>
    </row>
    <row r="2233" spans="1:2" ht="12.75">
      <c r="A2233"/>
      <c r="B2233"/>
    </row>
    <row r="2234" spans="1:2" ht="12.75">
      <c r="A2234"/>
      <c r="B2234"/>
    </row>
    <row r="2235" spans="1:2" ht="12.75">
      <c r="A2235"/>
      <c r="B2235"/>
    </row>
    <row r="2236" spans="1:2" ht="12.75">
      <c r="A2236"/>
      <c r="B2236"/>
    </row>
    <row r="2237" spans="1:2" ht="12.75">
      <c r="A2237"/>
      <c r="B2237"/>
    </row>
    <row r="2238" spans="1:2" ht="12.75">
      <c r="A2238"/>
      <c r="B2238"/>
    </row>
    <row r="2239" spans="1:2" ht="12.75">
      <c r="A2239"/>
      <c r="B2239"/>
    </row>
    <row r="2240" spans="1:2" ht="12.75">
      <c r="A2240"/>
      <c r="B2240"/>
    </row>
    <row r="2241" spans="1:2" ht="12.75">
      <c r="A2241"/>
      <c r="B2241"/>
    </row>
    <row r="2242" spans="1:2" ht="12.75">
      <c r="A2242"/>
      <c r="B2242"/>
    </row>
    <row r="2243" spans="1:2" ht="12.75">
      <c r="A2243"/>
      <c r="B2243"/>
    </row>
    <row r="2244" spans="1:2" ht="12.75">
      <c r="A2244"/>
      <c r="B2244"/>
    </row>
    <row r="2245" spans="1:2" ht="12.75">
      <c r="A2245"/>
      <c r="B2245"/>
    </row>
    <row r="2246" spans="1:2" ht="12.75">
      <c r="A2246"/>
      <c r="B2246"/>
    </row>
    <row r="2247" spans="1:2" ht="12.75">
      <c r="A2247"/>
      <c r="B2247"/>
    </row>
    <row r="2248" spans="1:2" ht="12.75">
      <c r="A2248"/>
      <c r="B2248"/>
    </row>
    <row r="2249" spans="1:2" ht="12.75">
      <c r="A2249"/>
      <c r="B2249"/>
    </row>
    <row r="2250" spans="1:2" ht="12.75">
      <c r="A2250"/>
      <c r="B2250"/>
    </row>
    <row r="2251" spans="1:2" ht="12.75">
      <c r="A2251"/>
      <c r="B2251"/>
    </row>
    <row r="2252" spans="1:2" ht="12.75">
      <c r="A2252"/>
      <c r="B2252"/>
    </row>
    <row r="2253" spans="1:2" ht="12.75">
      <c r="A2253"/>
      <c r="B2253"/>
    </row>
    <row r="2254" spans="1:2" ht="12.75">
      <c r="A2254"/>
      <c r="B2254"/>
    </row>
    <row r="2255" spans="1:2" ht="12.75">
      <c r="A2255"/>
      <c r="B2255"/>
    </row>
    <row r="2256" spans="1:2" ht="12.75">
      <c r="A2256"/>
      <c r="B2256"/>
    </row>
    <row r="2257" spans="1:2" ht="12.75">
      <c r="A2257"/>
      <c r="B2257"/>
    </row>
    <row r="2258" spans="1:2" ht="12.75">
      <c r="A2258"/>
      <c r="B2258"/>
    </row>
    <row r="2259" spans="1:2" ht="12.75">
      <c r="A2259"/>
      <c r="B2259"/>
    </row>
    <row r="2260" spans="1:2" ht="12.75">
      <c r="A2260"/>
      <c r="B2260"/>
    </row>
    <row r="2261" spans="1:2" ht="12.75">
      <c r="A2261"/>
      <c r="B2261"/>
    </row>
    <row r="2262" spans="1:2" ht="12.75">
      <c r="A2262"/>
      <c r="B2262"/>
    </row>
    <row r="2263" spans="1:2" ht="12.75">
      <c r="A2263"/>
      <c r="B2263"/>
    </row>
    <row r="2264" spans="1:2" ht="12.75">
      <c r="A2264"/>
      <c r="B2264"/>
    </row>
    <row r="2265" spans="1:2" ht="12.75">
      <c r="A2265"/>
      <c r="B2265"/>
    </row>
    <row r="2266" spans="1:2" ht="12.75">
      <c r="A2266"/>
      <c r="B2266"/>
    </row>
    <row r="2267" spans="1:2" ht="12.75">
      <c r="A2267"/>
      <c r="B2267"/>
    </row>
    <row r="2268" spans="1:2" ht="12.75">
      <c r="A2268"/>
      <c r="B2268"/>
    </row>
    <row r="2269" spans="1:2" ht="12.75">
      <c r="A2269"/>
      <c r="B2269"/>
    </row>
    <row r="2270" spans="1:2" ht="12.75">
      <c r="A2270"/>
      <c r="B2270"/>
    </row>
    <row r="2271" spans="1:2" ht="12.75">
      <c r="A2271"/>
      <c r="B2271"/>
    </row>
    <row r="2272" spans="1:2" ht="12.75">
      <c r="A2272"/>
      <c r="B2272"/>
    </row>
    <row r="2273" spans="1:2" ht="12.75">
      <c r="A2273"/>
      <c r="B2273"/>
    </row>
    <row r="2274" spans="1:2" ht="12.75">
      <c r="A2274"/>
      <c r="B2274"/>
    </row>
    <row r="2275" spans="1:2" ht="12.75">
      <c r="A2275"/>
      <c r="B2275"/>
    </row>
    <row r="2276" spans="1:2" ht="12.75">
      <c r="A2276"/>
      <c r="B2276"/>
    </row>
    <row r="2277" spans="1:2" ht="12.75">
      <c r="A2277"/>
      <c r="B2277"/>
    </row>
    <row r="2278" spans="1:2" ht="12.75">
      <c r="A2278"/>
      <c r="B2278"/>
    </row>
    <row r="2279" spans="1:2" ht="12.75">
      <c r="A2279"/>
      <c r="B2279"/>
    </row>
    <row r="2280" spans="1:2" ht="12.75">
      <c r="A2280"/>
      <c r="B2280"/>
    </row>
    <row r="2281" spans="1:2" ht="12.75">
      <c r="A2281"/>
      <c r="B2281"/>
    </row>
    <row r="2282" spans="1:2" ht="12.75">
      <c r="A2282"/>
      <c r="B2282"/>
    </row>
    <row r="2283" spans="1:2" ht="12.75">
      <c r="A2283"/>
      <c r="B2283"/>
    </row>
    <row r="2284" spans="1:2" ht="12.75">
      <c r="A2284"/>
      <c r="B2284"/>
    </row>
    <row r="2285" spans="1:2" ht="12.75">
      <c r="A2285"/>
      <c r="B2285"/>
    </row>
    <row r="2286" spans="1:2" ht="12.75">
      <c r="A2286"/>
      <c r="B2286"/>
    </row>
    <row r="2287" spans="1:2" ht="12.75">
      <c r="A2287"/>
      <c r="B2287"/>
    </row>
    <row r="2288" spans="1:2" ht="12.75">
      <c r="A2288"/>
      <c r="B2288"/>
    </row>
    <row r="2289" spans="1:2" ht="12.75">
      <c r="A2289"/>
      <c r="B2289"/>
    </row>
    <row r="2290" spans="1:2" ht="12.75">
      <c r="A2290"/>
      <c r="B2290"/>
    </row>
    <row r="2291" spans="1:2" ht="12.75">
      <c r="A2291"/>
      <c r="B2291"/>
    </row>
    <row r="2292" spans="1:2" ht="12.75">
      <c r="A2292"/>
      <c r="B2292"/>
    </row>
    <row r="2293" spans="1:2" ht="12.75">
      <c r="A2293"/>
      <c r="B2293"/>
    </row>
    <row r="2294" spans="1:2" ht="12.75">
      <c r="A2294"/>
      <c r="B2294"/>
    </row>
    <row r="2295" spans="1:2" ht="12.75">
      <c r="A2295"/>
      <c r="B2295"/>
    </row>
    <row r="2296" spans="1:2" ht="12.75">
      <c r="A2296"/>
      <c r="B2296"/>
    </row>
    <row r="2297" spans="1:2" ht="12.75">
      <c r="A2297"/>
      <c r="B2297"/>
    </row>
    <row r="2298" spans="1:2" ht="12.75">
      <c r="A2298"/>
      <c r="B2298"/>
    </row>
    <row r="2299" spans="1:2" ht="12.75">
      <c r="A2299"/>
      <c r="B2299"/>
    </row>
    <row r="2300" spans="1:2" ht="12.75">
      <c r="A2300"/>
      <c r="B2300"/>
    </row>
    <row r="2301" spans="1:2" ht="12.75">
      <c r="A2301"/>
      <c r="B2301"/>
    </row>
    <row r="2302" spans="1:2" ht="12.75">
      <c r="A2302"/>
      <c r="B2302"/>
    </row>
    <row r="2303" spans="1:2" ht="12.75">
      <c r="A2303"/>
      <c r="B2303"/>
    </row>
    <row r="2304" spans="1:2" ht="12.75">
      <c r="A2304"/>
      <c r="B2304"/>
    </row>
    <row r="2305" spans="1:2" ht="12.75">
      <c r="A2305"/>
      <c r="B2305"/>
    </row>
    <row r="2306" spans="1:2" ht="12.75">
      <c r="A2306"/>
      <c r="B2306"/>
    </row>
    <row r="2307" spans="1:2" ht="12.75">
      <c r="A2307"/>
      <c r="B2307"/>
    </row>
    <row r="2308" spans="1:2" ht="12.75">
      <c r="A2308"/>
      <c r="B2308"/>
    </row>
    <row r="2309" spans="1:2" ht="12.75">
      <c r="A2309"/>
      <c r="B2309"/>
    </row>
    <row r="2310" spans="1:2" ht="12.75">
      <c r="A2310"/>
      <c r="B2310"/>
    </row>
    <row r="2311" spans="1:2" ht="12.75">
      <c r="A2311"/>
      <c r="B2311"/>
    </row>
    <row r="2312" spans="1:2" ht="12.75">
      <c r="A2312"/>
      <c r="B2312"/>
    </row>
    <row r="2313" spans="1:2" ht="12.75">
      <c r="A2313"/>
      <c r="B2313"/>
    </row>
    <row r="2314" spans="1:2" ht="12.75">
      <c r="A2314"/>
      <c r="B2314"/>
    </row>
    <row r="2315" spans="1:2" ht="12.75">
      <c r="A2315"/>
      <c r="B2315"/>
    </row>
    <row r="2316" spans="1:2" ht="12.75">
      <c r="A2316"/>
      <c r="B2316"/>
    </row>
    <row r="2317" spans="1:2" ht="12.75">
      <c r="A2317"/>
      <c r="B2317"/>
    </row>
    <row r="2318" spans="1:2" ht="12.75">
      <c r="A2318"/>
      <c r="B2318"/>
    </row>
    <row r="2319" spans="1:2" ht="12.75">
      <c r="A2319"/>
      <c r="B2319"/>
    </row>
    <row r="2320" spans="1:2" ht="12.75">
      <c r="A2320"/>
      <c r="B2320"/>
    </row>
    <row r="2321" spans="1:2" ht="12.75">
      <c r="A2321"/>
      <c r="B2321"/>
    </row>
    <row r="2322" spans="1:2" ht="12.75">
      <c r="A2322"/>
      <c r="B2322"/>
    </row>
    <row r="2323" spans="1:2" ht="12.75">
      <c r="A2323"/>
      <c r="B2323"/>
    </row>
    <row r="2324" spans="1:2" ht="12.75">
      <c r="A2324"/>
      <c r="B2324"/>
    </row>
    <row r="2325" spans="1:2" ht="12.75">
      <c r="A2325"/>
      <c r="B2325"/>
    </row>
    <row r="2326" spans="1:2" ht="12.75">
      <c r="A2326"/>
      <c r="B2326"/>
    </row>
    <row r="2327" spans="1:2" ht="12.75">
      <c r="A2327"/>
      <c r="B2327"/>
    </row>
    <row r="2328" spans="1:2" ht="12.75">
      <c r="A2328"/>
      <c r="B2328"/>
    </row>
    <row r="2329" spans="1:2" ht="12.75">
      <c r="A2329"/>
      <c r="B2329"/>
    </row>
    <row r="2330" spans="1:2" ht="12.75">
      <c r="A2330"/>
      <c r="B2330"/>
    </row>
    <row r="2331" spans="1:2" ht="12.75">
      <c r="A2331"/>
      <c r="B2331"/>
    </row>
    <row r="2332" spans="1:2" ht="12.75">
      <c r="A2332"/>
      <c r="B2332"/>
    </row>
    <row r="2333" spans="1:2" ht="12.75">
      <c r="A2333"/>
      <c r="B2333"/>
    </row>
    <row r="2334" spans="1:2" ht="12.75">
      <c r="A2334"/>
      <c r="B2334"/>
    </row>
    <row r="2335" spans="1:2" ht="12.75">
      <c r="A2335"/>
      <c r="B2335"/>
    </row>
    <row r="2336" spans="1:2" ht="12.75">
      <c r="A2336"/>
      <c r="B2336"/>
    </row>
    <row r="2337" spans="1:2" ht="12.75">
      <c r="A2337"/>
      <c r="B2337"/>
    </row>
    <row r="2338" spans="1:2" ht="12.75">
      <c r="A2338"/>
      <c r="B2338"/>
    </row>
    <row r="2339" spans="1:2" ht="12.75">
      <c r="A2339"/>
      <c r="B2339"/>
    </row>
    <row r="2340" spans="1:2" ht="12.75">
      <c r="A2340"/>
      <c r="B2340"/>
    </row>
    <row r="2341" spans="1:2" ht="12.75">
      <c r="A2341"/>
      <c r="B2341"/>
    </row>
    <row r="2342" spans="1:2" ht="12.75">
      <c r="A2342"/>
      <c r="B2342"/>
    </row>
    <row r="2343" spans="1:2" ht="12.75">
      <c r="A2343"/>
      <c r="B2343"/>
    </row>
    <row r="2344" spans="1:2" ht="12.75">
      <c r="A2344"/>
      <c r="B2344"/>
    </row>
    <row r="2345" spans="1:2" ht="12.75">
      <c r="A2345"/>
      <c r="B2345"/>
    </row>
    <row r="2346" spans="1:2" ht="12.75">
      <c r="A2346"/>
      <c r="B2346"/>
    </row>
    <row r="2347" spans="1:2" ht="12.75">
      <c r="A2347"/>
      <c r="B2347"/>
    </row>
    <row r="2348" spans="1:2" ht="12.75">
      <c r="A2348"/>
      <c r="B2348"/>
    </row>
    <row r="2349" spans="1:2" ht="12.75">
      <c r="A2349"/>
      <c r="B2349"/>
    </row>
    <row r="2350" spans="1:2" ht="12.75">
      <c r="A2350"/>
      <c r="B2350"/>
    </row>
    <row r="2351" spans="1:2" ht="12.75">
      <c r="A2351"/>
      <c r="B2351"/>
    </row>
    <row r="2352" spans="1:2" ht="12.75">
      <c r="A2352"/>
      <c r="B2352"/>
    </row>
    <row r="2353" spans="1:2" ht="12.75">
      <c r="A2353"/>
      <c r="B2353"/>
    </row>
    <row r="2354" spans="1:2" ht="12.75">
      <c r="A2354"/>
      <c r="B2354"/>
    </row>
    <row r="2355" spans="1:2" ht="12.75">
      <c r="A2355"/>
      <c r="B2355"/>
    </row>
    <row r="2356" spans="1:2" ht="12.75">
      <c r="A2356"/>
      <c r="B2356"/>
    </row>
    <row r="2357" spans="1:2" ht="12.75">
      <c r="A2357"/>
      <c r="B2357"/>
    </row>
    <row r="2358" spans="1:2" ht="12.75">
      <c r="A2358"/>
      <c r="B2358"/>
    </row>
  </sheetData>
  <sheetProtection password="C512" sheet="1" objects="1" scenarios="1" selectLockedCells="1" selectUnlockedCells="1"/>
  <autoFilter ref="A1:C27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24-timmars loggbok</dc:title>
  <dc:subject>Loggbok 2006</dc:subject>
  <dc:creator>Arne Wallers</dc:creator>
  <cp:keywords/>
  <dc:description/>
  <cp:lastModifiedBy>Arne</cp:lastModifiedBy>
  <cp:lastPrinted>2011-03-29T16:09:19Z</cp:lastPrinted>
  <dcterms:created xsi:type="dcterms:W3CDTF">2003-05-26T08:31:52Z</dcterms:created>
  <dcterms:modified xsi:type="dcterms:W3CDTF">2017-08-31T09:24:39Z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