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Anvisningar" sheetId="1" r:id="rId1"/>
    <sheet name="Sid 1" sheetId="2" r:id="rId2"/>
    <sheet name="Logg" sheetId="3" r:id="rId3"/>
    <sheet name="Distanser" sheetId="4" r:id="rId4"/>
  </sheets>
  <definedNames>
    <definedName name="_xlfn.SINGLE" hidden="1">#NAME?</definedName>
    <definedName name="lenstr1">'Logg'!$K$8</definedName>
    <definedName name="lenstr11">#REF!</definedName>
    <definedName name="lenstr2">'Logg'!$K$13</definedName>
    <definedName name="lenstr21">#REF!</definedName>
    <definedName name="punktnr">'Logg'!$K$9:$AN$9</definedName>
    <definedName name="punktnr1">#REF!</definedName>
    <definedName name="_xlnm.Print_Area" localSheetId="2">'Logg'!$A$1:$I$118</definedName>
    <definedName name="_xlnm.Print_Area" localSheetId="1">'Sid 1'!$A$1:$L$72</definedName>
    <definedName name="_xlnm.Print_Titles" localSheetId="2">'Logg'!$1:$2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4" authorId="0">
      <text>
        <r>
          <rPr>
            <b/>
            <sz val="8"/>
            <color indexed="8"/>
            <rFont val="Tahoma"/>
            <family val="2"/>
          </rPr>
          <t xml:space="preserve">Klicka i rutan för att välja seglingsperiod från lista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 xml:space="preserve">Startnummer enligt startlista
</t>
        </r>
      </text>
    </comment>
    <comment ref="I9" authorId="0">
      <text>
        <r>
          <rPr>
            <b/>
            <sz val="8"/>
            <color indexed="8"/>
            <rFont val="Tahoma"/>
            <family val="2"/>
          </rPr>
          <t>Klicka i rutan för att välja startpunkt från lista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6 siffror!
</t>
        </r>
      </text>
    </comment>
    <comment ref="I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1" authorId="0">
      <text>
        <r>
          <rPr>
            <sz val="8"/>
            <color indexed="8"/>
            <rFont val="Tahoma"/>
            <family val="2"/>
          </rPr>
          <t xml:space="preserve">Enligt startlista
</t>
        </r>
      </text>
    </comment>
    <comment ref="A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5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5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5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6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6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6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7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7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7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8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8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8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9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9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9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0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0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1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1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1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2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2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2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3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3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3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3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3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3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4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4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4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5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5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5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6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6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6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7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7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7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8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8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8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49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49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49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0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0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0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1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1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1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  <comment ref="A152" authorId="0">
      <text>
        <r>
          <rPr>
            <sz val="8"/>
            <color indexed="8"/>
            <rFont val="Tahoma"/>
            <family val="2"/>
          </rPr>
          <t>Datum anges som
åååå-mm-dd</t>
        </r>
      </text>
    </comment>
    <comment ref="B152" authorId="0">
      <text>
        <r>
          <rPr>
            <sz val="8"/>
            <color indexed="8"/>
            <rFont val="Tahoma"/>
            <family val="2"/>
          </rPr>
          <t xml:space="preserve">Klockslag anges som tt:mm
</t>
        </r>
      </text>
    </comment>
    <comment ref="D152" authorId="0">
      <text>
        <r>
          <rPr>
            <sz val="8"/>
            <color indexed="8"/>
            <rFont val="Tahoma"/>
            <family val="2"/>
          </rPr>
          <t xml:space="preserve">Distans enligt punkt och distanstabell. Sträckor som </t>
        </r>
        <r>
          <rPr>
            <b/>
            <sz val="8"/>
            <color indexed="10"/>
            <rFont val="Tahoma"/>
            <family val="2"/>
          </rPr>
          <t>inte</t>
        </r>
        <r>
          <rPr>
            <sz val="8"/>
            <color indexed="8"/>
            <rFont val="Tahoma"/>
            <family val="2"/>
          </rPr>
          <t xml:space="preserve"> finns i PoD är </t>
        </r>
        <r>
          <rPr>
            <b/>
            <sz val="8"/>
            <color indexed="10"/>
            <rFont val="Tahoma"/>
            <family val="2"/>
          </rPr>
          <t>inte gilitiga</t>
        </r>
        <r>
          <rPr>
            <sz val="8"/>
            <color indexed="8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<sst xmlns="http://schemas.openxmlformats.org/spreadsheetml/2006/main" count="1855" uniqueCount="1851">
  <si>
    <t>Fliken Sid 1</t>
  </si>
  <si>
    <t xml:space="preserve">Fyll först i dina uppgifter på fliken Sid 1. Endast de celler som det är meningen att du skall fylla i, går att skriva i. Övriga celler fylls automatiskt i med uppgifter från fliken Logg. </t>
  </si>
  <si>
    <t>Välj seglingsperiodens längd genom att välja rätt alternativ från menyn. Då kommer rätt period upp i den gula rutan I21 (under Beräkning av resulterande distans) som en bekräftelse. Detta värde styr beräkning av eventuellt förseningsavdrag.</t>
  </si>
  <si>
    <t>Observera att Startnummer, Startplats och Båtnamn skall fyllas i innan du går till fliken Logg.</t>
  </si>
  <si>
    <t>Fliken Logg</t>
  </si>
  <si>
    <t>Lägg märke till att Startnummer, Startplats och Båtnamn hämtas från Sid 1 och inte skall fyllas i manuellt.</t>
  </si>
  <si>
    <r>
      <t>Skriv</t>
    </r>
    <r>
      <rPr>
        <sz val="12"/>
        <rFont val="Arial"/>
        <family val="2"/>
      </rPr>
      <t xml:space="preserve"> in punktnummer i kolumnen Punkt, använd inte drag och släpp! Det går heller inte att infoga en ny rad i loggboken, då fungerar inte distansberäkningen. Var därför noggrann då punkterna skrivs in!</t>
    </r>
  </si>
  <si>
    <r>
      <t xml:space="preserve">För händelser som inte har med rundningspunkt att göra, </t>
    </r>
    <r>
      <rPr>
        <u val="single"/>
        <sz val="12"/>
        <rFont val="Arial"/>
        <family val="2"/>
      </rPr>
      <t xml:space="preserve">lämna fältet Punkt blankt. </t>
    </r>
  </si>
  <si>
    <t>När du fyllt i fliken Logg färdigt, klicka på fliken sid 1. Då ser du att en del siffror överförts från loggfliken. Kontrollera att det blivit rätt.</t>
  </si>
  <si>
    <t>Fliken Distanser</t>
  </si>
  <si>
    <t>Efter seglingen</t>
  </si>
  <si>
    <t>Lagra din loggbok i din dator, skriv gärna ut den också.</t>
  </si>
  <si>
    <t>Du kan också skicka med papperspost:</t>
  </si>
  <si>
    <t>Skicka inte till Svenska Kryssarklubbens kansli!</t>
  </si>
  <si>
    <t>Lycka till med ifyllandet! Kom gärna med synpunkter och tips!</t>
  </si>
  <si>
    <t>SVENSKA KRYSSARKLUBBEN</t>
  </si>
  <si>
    <t>Stockholmskretsen</t>
  </si>
  <si>
    <t>LOGGBOK</t>
  </si>
  <si>
    <t>Seglingsperiod</t>
  </si>
  <si>
    <t>timmar</t>
  </si>
  <si>
    <t>Befälhavare</t>
  </si>
  <si>
    <t>Havs-segling</t>
  </si>
  <si>
    <t>Kust-segling</t>
  </si>
  <si>
    <t>Höst</t>
  </si>
  <si>
    <t>Vår</t>
  </si>
  <si>
    <t>År</t>
  </si>
  <si>
    <t>Utdelningsadress</t>
  </si>
  <si>
    <t xml:space="preserve">Startnummer </t>
  </si>
  <si>
    <t>Startplats</t>
  </si>
  <si>
    <t xml:space="preserve">Postnummer </t>
  </si>
  <si>
    <t>Postort</t>
  </si>
  <si>
    <t xml:space="preserve">Båtnamn </t>
  </si>
  <si>
    <t>Segelnummer</t>
  </si>
  <si>
    <t>Födelsedatum 
(6 siffror)</t>
  </si>
  <si>
    <t xml:space="preserve">Båttyp </t>
  </si>
  <si>
    <t>SXK-Tal</t>
  </si>
  <si>
    <t xml:space="preserve">Tel bostad </t>
  </si>
  <si>
    <t>Har deltagit tidigare som befälhavare</t>
  </si>
  <si>
    <t>Har EJ deltagit tidigare som befälhavare</t>
  </si>
  <si>
    <t>Skriv inte i gula fält!</t>
  </si>
  <si>
    <t>Beräkning av resulterande distans</t>
  </si>
  <si>
    <t>Startplatser</t>
  </si>
  <si>
    <t>SAMTLIGA FÖLJANDE UPPGIFTER SKALL LÄMNAS</t>
  </si>
  <si>
    <t>Start kl</t>
  </si>
  <si>
    <t>Svarthäll</t>
  </si>
  <si>
    <t>1. Vid start</t>
  </si>
  <si>
    <t>Målgång kl</t>
  </si>
  <si>
    <t>Försening</t>
  </si>
  <si>
    <t>F</t>
  </si>
  <si>
    <t>Måsknuv</t>
  </si>
  <si>
    <t>Tidpunkt, vindriktning, vindstyrka och segelföring, några deltagares startnr.</t>
  </si>
  <si>
    <t>Seglad distans (start - mål)</t>
  </si>
  <si>
    <t>D</t>
  </si>
  <si>
    <t>St Rotholmen</t>
  </si>
  <si>
    <t>2. Vid rundning av punkt</t>
  </si>
  <si>
    <t>Avdrag 1)</t>
  </si>
  <si>
    <t>S</t>
  </si>
  <si>
    <t>A</t>
  </si>
  <si>
    <t>Rönnskär</t>
  </si>
  <si>
    <t>Samma anteckningar som vid start samt punktnummer och distans från närmaste föregående punkt.</t>
  </si>
  <si>
    <t>Resulterande distans</t>
  </si>
  <si>
    <t>R</t>
  </si>
  <si>
    <t>Stavsnäs</t>
  </si>
  <si>
    <t>1) Beräkning av distansavdrag göres enligt</t>
  </si>
  <si>
    <t>Kummelgrund</t>
  </si>
  <si>
    <t>3. Då annan deltagare siktas mellan punkter</t>
  </si>
  <si>
    <t>denna formel där</t>
  </si>
  <si>
    <r>
      <t>A = 2 x D x F</t>
    </r>
    <r>
      <rPr>
        <sz val="10"/>
        <rFont val="Arial"/>
        <family val="2"/>
      </rPr>
      <t xml:space="preserve"> / </t>
    </r>
    <r>
      <rPr>
        <sz val="8"/>
        <rFont val="Arial"/>
        <family val="2"/>
      </rPr>
      <t>S x 60</t>
    </r>
  </si>
  <si>
    <t>Stinagrund</t>
  </si>
  <si>
    <t>Den andres startnummer samt tidpunkt och position (om ett flertal deltagare siktas räcker det att anteckna endast någon eller några av dem).</t>
  </si>
  <si>
    <t>A = avdrag i M</t>
  </si>
  <si>
    <t>Allegrogrund</t>
  </si>
  <si>
    <t>D = seglad distans</t>
  </si>
  <si>
    <t>Furusund</t>
  </si>
  <si>
    <t>4. Vid tändning och släckning av lanternor</t>
  </si>
  <si>
    <t>F = försening i minuter</t>
  </si>
  <si>
    <t>Lidö</t>
  </si>
  <si>
    <t>Tidpunkt</t>
  </si>
  <si>
    <t>S = seglingsperiodens längd ( 12, 24 etc )</t>
  </si>
  <si>
    <t>Hensviksudde</t>
  </si>
  <si>
    <t>5. Vid revning och segelskiftning</t>
  </si>
  <si>
    <t>Att båt, besättning och utrustning uppfyllt fodringarna för den typ av segling som ovan kryssmarkerats samt att loggboken är rätt förd och att föreskrivna anteckningar införts, intygas</t>
  </si>
  <si>
    <t>Välj</t>
  </si>
  <si>
    <t>startpunkt</t>
  </si>
  <si>
    <t>Åtgärd och tidpunkt</t>
  </si>
  <si>
    <t>6. Användning av motor i friläge för batteriladdning</t>
  </si>
  <si>
    <t>Tidpunkter för start och stopp</t>
  </si>
  <si>
    <t>7.Vid seglingsperiodens slut om båten då inte nått fram till mål</t>
  </si>
  <si>
    <t>Positionen</t>
  </si>
  <si>
    <t>8. Vid ev. tillfälligt avbrott i seglingen</t>
  </si>
  <si>
    <t>Tidpunkt, position och förfarande samt utförlig redogörelse för skälen till angivet förfarande.</t>
  </si>
  <si>
    <t xml:space="preserve">Ort </t>
  </si>
  <si>
    <t>Datum</t>
  </si>
  <si>
    <t>9. Vid målgång</t>
  </si>
  <si>
    <t>Samma anteckningar som vid rundning av punkt</t>
  </si>
  <si>
    <t>Insändes på ett av följande sätt:</t>
  </si>
  <si>
    <t>Befälhavarens namn</t>
  </si>
  <si>
    <t>Ange här rundade punkter i ordningsföljd</t>
  </si>
  <si>
    <t>Startpunkt</t>
  </si>
  <si>
    <t>Registrerade gastar enligt startlista</t>
  </si>
  <si>
    <t>Plats för seglingskommitténs anteckningar</t>
  </si>
  <si>
    <t>Namn</t>
  </si>
  <si>
    <t>Startnr</t>
  </si>
  <si>
    <t>Båtnamn</t>
  </si>
  <si>
    <t>Start-nr</t>
  </si>
  <si>
    <t>Totalt seglad sträcka</t>
  </si>
  <si>
    <t>Tid</t>
  </si>
  <si>
    <t>Punkt</t>
  </si>
  <si>
    <t>Distans från föreg punkt</t>
  </si>
  <si>
    <t>Vind- riktning</t>
  </si>
  <si>
    <t>Vind-styrka  m/s</t>
  </si>
  <si>
    <t>Segelföring</t>
  </si>
  <si>
    <t>Övriga uppgifter</t>
  </si>
  <si>
    <t>Siktade startnr</t>
  </si>
  <si>
    <t>Sträcka</t>
  </si>
  <si>
    <t>Distans</t>
  </si>
  <si>
    <t>Korr</t>
  </si>
  <si>
    <t>317-321</t>
  </si>
  <si>
    <t>317-322</t>
  </si>
  <si>
    <t>317-327</t>
  </si>
  <si>
    <t>317-329</t>
  </si>
  <si>
    <t>321-322</t>
  </si>
  <si>
    <t>321-327</t>
  </si>
  <si>
    <t>321-328</t>
  </si>
  <si>
    <t>321-500</t>
  </si>
  <si>
    <t>321-502</t>
  </si>
  <si>
    <t>322-328</t>
  </si>
  <si>
    <t>322-500</t>
  </si>
  <si>
    <t>322-502</t>
  </si>
  <si>
    <t>327-329</t>
  </si>
  <si>
    <t>327-330</t>
  </si>
  <si>
    <t>327-332</t>
  </si>
  <si>
    <t>328-338</t>
  </si>
  <si>
    <t>328-500</t>
  </si>
  <si>
    <t>328-502</t>
  </si>
  <si>
    <t>329-330</t>
  </si>
  <si>
    <t>329-332</t>
  </si>
  <si>
    <t>330-332</t>
  </si>
  <si>
    <t>332-333</t>
  </si>
  <si>
    <t>333-336</t>
  </si>
  <si>
    <t>336-339</t>
  </si>
  <si>
    <t>336-341</t>
  </si>
  <si>
    <t>338-356</t>
  </si>
  <si>
    <t>338-500</t>
  </si>
  <si>
    <t>338-501</t>
  </si>
  <si>
    <t>338-502</t>
  </si>
  <si>
    <t>338-504</t>
  </si>
  <si>
    <t>339-341</t>
  </si>
  <si>
    <t>339-345</t>
  </si>
  <si>
    <t>341-342</t>
  </si>
  <si>
    <t>341-344</t>
  </si>
  <si>
    <t>341-345</t>
  </si>
  <si>
    <t>341-351</t>
  </si>
  <si>
    <t>341-359</t>
  </si>
  <si>
    <t>341-363</t>
  </si>
  <si>
    <t>342-344</t>
  </si>
  <si>
    <t>342-345</t>
  </si>
  <si>
    <t>344-345</t>
  </si>
  <si>
    <t>344-347</t>
  </si>
  <si>
    <t>344-348</t>
  </si>
  <si>
    <t>344-350</t>
  </si>
  <si>
    <t>344-351</t>
  </si>
  <si>
    <t>344-359</t>
  </si>
  <si>
    <t>344-366</t>
  </si>
  <si>
    <t>345-348</t>
  </si>
  <si>
    <t>345-350</t>
  </si>
  <si>
    <t>345-351</t>
  </si>
  <si>
    <t>345-354</t>
  </si>
  <si>
    <t>347-348</t>
  </si>
  <si>
    <t>347-353</t>
  </si>
  <si>
    <t>348-350</t>
  </si>
  <si>
    <t>348-351</t>
  </si>
  <si>
    <t>348-353</t>
  </si>
  <si>
    <t>348-354</t>
  </si>
  <si>
    <t>350-351</t>
  </si>
  <si>
    <t>350-354</t>
  </si>
  <si>
    <t>350-359</t>
  </si>
  <si>
    <t>351-354</t>
  </si>
  <si>
    <t>351-357</t>
  </si>
  <si>
    <t>351-359</t>
  </si>
  <si>
    <t>351-363</t>
  </si>
  <si>
    <t>351-366</t>
  </si>
  <si>
    <t>351-367</t>
  </si>
  <si>
    <t>351-384</t>
  </si>
  <si>
    <t>353-354</t>
  </si>
  <si>
    <t>353-360</t>
  </si>
  <si>
    <t>354-357</t>
  </si>
  <si>
    <t>354-360</t>
  </si>
  <si>
    <t>356-363</t>
  </si>
  <si>
    <t>356-367</t>
  </si>
  <si>
    <t>356-372</t>
  </si>
  <si>
    <t>356-500</t>
  </si>
  <si>
    <t>356-501</t>
  </si>
  <si>
    <t>356-502</t>
  </si>
  <si>
    <t>356-504</t>
  </si>
  <si>
    <t>357-359</t>
  </si>
  <si>
    <t>357-360</t>
  </si>
  <si>
    <t>357-363</t>
  </si>
  <si>
    <t>357-364</t>
  </si>
  <si>
    <t>357-367</t>
  </si>
  <si>
    <t>359-363</t>
  </si>
  <si>
    <t>359-364</t>
  </si>
  <si>
    <t>359-366</t>
  </si>
  <si>
    <t>359-367</t>
  </si>
  <si>
    <t>359-372</t>
  </si>
  <si>
    <t>359-379</t>
  </si>
  <si>
    <t>359-384</t>
  </si>
  <si>
    <t>360-364</t>
  </si>
  <si>
    <t>363-364</t>
  </si>
  <si>
    <t>363-366</t>
  </si>
  <si>
    <t>363-367</t>
  </si>
  <si>
    <t>363-372</t>
  </si>
  <si>
    <t>363-375</t>
  </si>
  <si>
    <t>363-384</t>
  </si>
  <si>
    <t>363-501</t>
  </si>
  <si>
    <t>363-502</t>
  </si>
  <si>
    <t>363-504</t>
  </si>
  <si>
    <t>363-505</t>
  </si>
  <si>
    <t>364-366</t>
  </si>
  <si>
    <t>364-367</t>
  </si>
  <si>
    <t>364-369</t>
  </si>
  <si>
    <t>364-370</t>
  </si>
  <si>
    <t>366-367</t>
  </si>
  <si>
    <t>366-369</t>
  </si>
  <si>
    <t>366-375</t>
  </si>
  <si>
    <t>366-384</t>
  </si>
  <si>
    <t>367-369</t>
  </si>
  <si>
    <t>367-372</t>
  </si>
  <si>
    <t>367-379</t>
  </si>
  <si>
    <t>367-384</t>
  </si>
  <si>
    <t>367-385</t>
  </si>
  <si>
    <t>367-393</t>
  </si>
  <si>
    <t>367-401</t>
  </si>
  <si>
    <t>367-407</t>
  </si>
  <si>
    <t>367-411</t>
  </si>
  <si>
    <t>367-464</t>
  </si>
  <si>
    <t>367-500</t>
  </si>
  <si>
    <t>367-501</t>
  </si>
  <si>
    <t>367-502</t>
  </si>
  <si>
    <t>367-504</t>
  </si>
  <si>
    <t>367-511</t>
  </si>
  <si>
    <t>367-512</t>
  </si>
  <si>
    <t>367-513</t>
  </si>
  <si>
    <t>367-515</t>
  </si>
  <si>
    <t>367-516</t>
  </si>
  <si>
    <t>367-518</t>
  </si>
  <si>
    <t>367-520</t>
  </si>
  <si>
    <t>369-370</t>
  </si>
  <si>
    <t>369-372</t>
  </si>
  <si>
    <t>369-375</t>
  </si>
  <si>
    <t>369-507</t>
  </si>
  <si>
    <t>369-510</t>
  </si>
  <si>
    <t>369-511</t>
  </si>
  <si>
    <t>369-516</t>
  </si>
  <si>
    <t>370-373</t>
  </si>
  <si>
    <t>370-376</t>
  </si>
  <si>
    <t>370-378</t>
  </si>
  <si>
    <t>372-384</t>
  </si>
  <si>
    <t>372-393</t>
  </si>
  <si>
    <t>372-401</t>
  </si>
  <si>
    <t>372-407</t>
  </si>
  <si>
    <t>372-411</t>
  </si>
  <si>
    <t>372-413</t>
  </si>
  <si>
    <t>372-464</t>
  </si>
  <si>
    <t>372-500</t>
  </si>
  <si>
    <t>372-501</t>
  </si>
  <si>
    <t>372-502</t>
  </si>
  <si>
    <t>372-504</t>
  </si>
  <si>
    <t>372-505</t>
  </si>
  <si>
    <t>372-510</t>
  </si>
  <si>
    <t>372-511</t>
  </si>
  <si>
    <t>372-512</t>
  </si>
  <si>
    <t>372-513</t>
  </si>
  <si>
    <t>372-516</t>
  </si>
  <si>
    <t>372-520</t>
  </si>
  <si>
    <t>373-378</t>
  </si>
  <si>
    <t>375-379</t>
  </si>
  <si>
    <t>375-384</t>
  </si>
  <si>
    <t>376-378</t>
  </si>
  <si>
    <t>376-381</t>
  </si>
  <si>
    <t>378-379</t>
  </si>
  <si>
    <t>378-381</t>
  </si>
  <si>
    <t>378-385</t>
  </si>
  <si>
    <t>379-381</t>
  </si>
  <si>
    <t>379-384</t>
  </si>
  <si>
    <t>379-385</t>
  </si>
  <si>
    <t>379-388</t>
  </si>
  <si>
    <t>381-385</t>
  </si>
  <si>
    <t>381-388</t>
  </si>
  <si>
    <t>384-385</t>
  </si>
  <si>
    <t>384-387</t>
  </si>
  <si>
    <t>384-393</t>
  </si>
  <si>
    <t>384-401</t>
  </si>
  <si>
    <t>384-407</t>
  </si>
  <si>
    <t>384-411</t>
  </si>
  <si>
    <t>384-464</t>
  </si>
  <si>
    <t>384-502</t>
  </si>
  <si>
    <t>384-505</t>
  </si>
  <si>
    <t>384-507</t>
  </si>
  <si>
    <t>384-510</t>
  </si>
  <si>
    <t>384-511</t>
  </si>
  <si>
    <t>384-512</t>
  </si>
  <si>
    <t>384-513</t>
  </si>
  <si>
    <t>384-515</t>
  </si>
  <si>
    <t>384-516</t>
  </si>
  <si>
    <t>384-518</t>
  </si>
  <si>
    <t>384-520</t>
  </si>
  <si>
    <t>385-387</t>
  </si>
  <si>
    <t>385-388</t>
  </si>
  <si>
    <t>385-391</t>
  </si>
  <si>
    <t>385-393</t>
  </si>
  <si>
    <t>385-396</t>
  </si>
  <si>
    <t>387-388</t>
  </si>
  <si>
    <t>387-391</t>
  </si>
  <si>
    <t>387-393</t>
  </si>
  <si>
    <t>387-396</t>
  </si>
  <si>
    <t>391-396</t>
  </si>
  <si>
    <t>391-397</t>
  </si>
  <si>
    <t>393-396</t>
  </si>
  <si>
    <t>393-400</t>
  </si>
  <si>
    <t>393-401</t>
  </si>
  <si>
    <t>393-407</t>
  </si>
  <si>
    <t>393-505</t>
  </si>
  <si>
    <t>393-507</t>
  </si>
  <si>
    <t>393-509</t>
  </si>
  <si>
    <t>393-510</t>
  </si>
  <si>
    <t>393-511</t>
  </si>
  <si>
    <t>393-512</t>
  </si>
  <si>
    <t>393-516</t>
  </si>
  <si>
    <t>396-397</t>
  </si>
  <si>
    <t>396-400</t>
  </si>
  <si>
    <t>400-401</t>
  </si>
  <si>
    <t>400-402</t>
  </si>
  <si>
    <t>401-402</t>
  </si>
  <si>
    <t>401-404</t>
  </si>
  <si>
    <t>401-406</t>
  </si>
  <si>
    <t>401-407</t>
  </si>
  <si>
    <t>401-409</t>
  </si>
  <si>
    <t>401-411</t>
  </si>
  <si>
    <t>401-505</t>
  </si>
  <si>
    <t>401-507</t>
  </si>
  <si>
    <t>401-516</t>
  </si>
  <si>
    <t>402-403</t>
  </si>
  <si>
    <t>402-404</t>
  </si>
  <si>
    <t>402-407</t>
  </si>
  <si>
    <t>403-404</t>
  </si>
  <si>
    <t>403-406</t>
  </si>
  <si>
    <t>403-408</t>
  </si>
  <si>
    <t>403-419</t>
  </si>
  <si>
    <t>403-422</t>
  </si>
  <si>
    <t>404-406</t>
  </si>
  <si>
    <t>404-407</t>
  </si>
  <si>
    <t>404-419</t>
  </si>
  <si>
    <t>406-407</t>
  </si>
  <si>
    <t>406-408</t>
  </si>
  <si>
    <t>406-419</t>
  </si>
  <si>
    <t>407-408</t>
  </si>
  <si>
    <t>407-409</t>
  </si>
  <si>
    <t>407-411</t>
  </si>
  <si>
    <t>407-419</t>
  </si>
  <si>
    <t>407-502</t>
  </si>
  <si>
    <t>407-505</t>
  </si>
  <si>
    <t>407-507</t>
  </si>
  <si>
    <t>407-509</t>
  </si>
  <si>
    <t>407-510</t>
  </si>
  <si>
    <t>407-511</t>
  </si>
  <si>
    <t>408-409</t>
  </si>
  <si>
    <t>408-410</t>
  </si>
  <si>
    <t>408-419</t>
  </si>
  <si>
    <t>408-423</t>
  </si>
  <si>
    <t>409-410</t>
  </si>
  <si>
    <t>409-411</t>
  </si>
  <si>
    <t>409-413</t>
  </si>
  <si>
    <t>409-419</t>
  </si>
  <si>
    <t>409-423</t>
  </si>
  <si>
    <t>409-427</t>
  </si>
  <si>
    <t>409-429</t>
  </si>
  <si>
    <t>410-412</t>
  </si>
  <si>
    <t>410-419</t>
  </si>
  <si>
    <t>410-425</t>
  </si>
  <si>
    <t>410-427</t>
  </si>
  <si>
    <t>410-429</t>
  </si>
  <si>
    <t>410-431</t>
  </si>
  <si>
    <t>411-413</t>
  </si>
  <si>
    <t>411-427</t>
  </si>
  <si>
    <t>411-429</t>
  </si>
  <si>
    <t>411-511</t>
  </si>
  <si>
    <t>411-516</t>
  </si>
  <si>
    <t>412-414</t>
  </si>
  <si>
    <t>412-423</t>
  </si>
  <si>
    <t>412-425</t>
  </si>
  <si>
    <t>412-427</t>
  </si>
  <si>
    <t>412-429</t>
  </si>
  <si>
    <t>412-431</t>
  </si>
  <si>
    <t>412-433</t>
  </si>
  <si>
    <t>413-415</t>
  </si>
  <si>
    <t>413-418</t>
  </si>
  <si>
    <t>413-421</t>
  </si>
  <si>
    <t>413-427</t>
  </si>
  <si>
    <t>413-429</t>
  </si>
  <si>
    <t>413-462</t>
  </si>
  <si>
    <t>413-464</t>
  </si>
  <si>
    <t>413-502</t>
  </si>
  <si>
    <t>413-505</t>
  </si>
  <si>
    <t>413-507</t>
  </si>
  <si>
    <t>413-509</t>
  </si>
  <si>
    <t>413-510</t>
  </si>
  <si>
    <t>413-511</t>
  </si>
  <si>
    <t>413-512</t>
  </si>
  <si>
    <t>413-515</t>
  </si>
  <si>
    <t>413-516</t>
  </si>
  <si>
    <t>413-530</t>
  </si>
  <si>
    <t>414-416</t>
  </si>
  <si>
    <t>414-418</t>
  </si>
  <si>
    <t>414-420</t>
  </si>
  <si>
    <t>414-431</t>
  </si>
  <si>
    <t>414-433</t>
  </si>
  <si>
    <t>414-443</t>
  </si>
  <si>
    <t>415-418</t>
  </si>
  <si>
    <t>415-421</t>
  </si>
  <si>
    <t>415-429</t>
  </si>
  <si>
    <t>415-433</t>
  </si>
  <si>
    <t>415-464</t>
  </si>
  <si>
    <t>415-512</t>
  </si>
  <si>
    <t>416-418</t>
  </si>
  <si>
    <t>416-420</t>
  </si>
  <si>
    <t>416-431</t>
  </si>
  <si>
    <t>416-433</t>
  </si>
  <si>
    <t>416-441</t>
  </si>
  <si>
    <t>416-442</t>
  </si>
  <si>
    <t>416-443</t>
  </si>
  <si>
    <t>416-463</t>
  </si>
  <si>
    <t>418-420</t>
  </si>
  <si>
    <t>418-421</t>
  </si>
  <si>
    <t>418-433</t>
  </si>
  <si>
    <t>418-441</t>
  </si>
  <si>
    <t>418-442</t>
  </si>
  <si>
    <t>418-443</t>
  </si>
  <si>
    <t>418-445</t>
  </si>
  <si>
    <t>418-462</t>
  </si>
  <si>
    <t>418-463</t>
  </si>
  <si>
    <t>418-464</t>
  </si>
  <si>
    <t>418-505</t>
  </si>
  <si>
    <t>418-506</t>
  </si>
  <si>
    <t>418-507</t>
  </si>
  <si>
    <t>418-508</t>
  </si>
  <si>
    <t>418-509</t>
  </si>
  <si>
    <t>418-510</t>
  </si>
  <si>
    <t>418-511</t>
  </si>
  <si>
    <t>418-512</t>
  </si>
  <si>
    <t>418-530</t>
  </si>
  <si>
    <t>419-423</t>
  </si>
  <si>
    <t>419-427</t>
  </si>
  <si>
    <t>420-425</t>
  </si>
  <si>
    <t>420-431</t>
  </si>
  <si>
    <t>420-433</t>
  </si>
  <si>
    <t>420-443</t>
  </si>
  <si>
    <t>421-443</t>
  </si>
  <si>
    <t>421-462</t>
  </si>
  <si>
    <t>421-463</t>
  </si>
  <si>
    <t>421-502</t>
  </si>
  <si>
    <t>421-505</t>
  </si>
  <si>
    <t>421-507</t>
  </si>
  <si>
    <t>421-510</t>
  </si>
  <si>
    <t>421-511</t>
  </si>
  <si>
    <t>421-516</t>
  </si>
  <si>
    <t>423-425</t>
  </si>
  <si>
    <t>423-431</t>
  </si>
  <si>
    <t>425-427</t>
  </si>
  <si>
    <t>425-431</t>
  </si>
  <si>
    <t>427-429</t>
  </si>
  <si>
    <t>429-433</t>
  </si>
  <si>
    <t>431-433</t>
  </si>
  <si>
    <t>433-443</t>
  </si>
  <si>
    <t>438-439</t>
  </si>
  <si>
    <t>439-440</t>
  </si>
  <si>
    <t>440-441</t>
  </si>
  <si>
    <t>440-444</t>
  </si>
  <si>
    <t>441-442</t>
  </si>
  <si>
    <t>441-443</t>
  </si>
  <si>
    <t>441-444</t>
  </si>
  <si>
    <t>442-443</t>
  </si>
  <si>
    <t>442-444</t>
  </si>
  <si>
    <t>442-445</t>
  </si>
  <si>
    <t>443-444</t>
  </si>
  <si>
    <t>443-445</t>
  </si>
  <si>
    <t>443-447</t>
  </si>
  <si>
    <t>443-462</t>
  </si>
  <si>
    <t>443-463</t>
  </si>
  <si>
    <t>444-445</t>
  </si>
  <si>
    <t>445-447</t>
  </si>
  <si>
    <t>445-462</t>
  </si>
  <si>
    <t>445-463</t>
  </si>
  <si>
    <t>447-448</t>
  </si>
  <si>
    <t>447-463</t>
  </si>
  <si>
    <t>447-465</t>
  </si>
  <si>
    <t>447-466</t>
  </si>
  <si>
    <t>448-449</t>
  </si>
  <si>
    <t>448-463</t>
  </si>
  <si>
    <t>448-465</t>
  </si>
  <si>
    <t>448-466</t>
  </si>
  <si>
    <t>449-450</t>
  </si>
  <si>
    <t>449-465</t>
  </si>
  <si>
    <t>449-466</t>
  </si>
  <si>
    <t>449-468</t>
  </si>
  <si>
    <t>450-451</t>
  </si>
  <si>
    <t>450-452</t>
  </si>
  <si>
    <t>450-465</t>
  </si>
  <si>
    <t>450-466</t>
  </si>
  <si>
    <t>451-452</t>
  </si>
  <si>
    <t>451-466</t>
  </si>
  <si>
    <t>452-453</t>
  </si>
  <si>
    <t>452-454</t>
  </si>
  <si>
    <t>452-455</t>
  </si>
  <si>
    <t>452-458</t>
  </si>
  <si>
    <t>452-459</t>
  </si>
  <si>
    <t>452-467</t>
  </si>
  <si>
    <t>453-454</t>
  </si>
  <si>
    <t>453-458</t>
  </si>
  <si>
    <t>453-467</t>
  </si>
  <si>
    <t>454-455</t>
  </si>
  <si>
    <t>454-458</t>
  </si>
  <si>
    <t>454-459</t>
  </si>
  <si>
    <t>454-467</t>
  </si>
  <si>
    <t>455-456</t>
  </si>
  <si>
    <t>455-457</t>
  </si>
  <si>
    <t>455-458</t>
  </si>
  <si>
    <t>455-467</t>
  </si>
  <si>
    <t>455-469</t>
  </si>
  <si>
    <t>455-530</t>
  </si>
  <si>
    <t>456-457</t>
  </si>
  <si>
    <t>456-459</t>
  </si>
  <si>
    <t>456-467</t>
  </si>
  <si>
    <t>456-469</t>
  </si>
  <si>
    <t>456-512</t>
  </si>
  <si>
    <t>456-529</t>
  </si>
  <si>
    <t>456-530</t>
  </si>
  <si>
    <t>456-531</t>
  </si>
  <si>
    <t>456-532</t>
  </si>
  <si>
    <t>457-458</t>
  </si>
  <si>
    <t>457-459</t>
  </si>
  <si>
    <t>457-460</t>
  </si>
  <si>
    <t>458-459</t>
  </si>
  <si>
    <t>458-460</t>
  </si>
  <si>
    <t>460-461</t>
  </si>
  <si>
    <t>462-463</t>
  </si>
  <si>
    <t>462-464</t>
  </si>
  <si>
    <t>462-465</t>
  </si>
  <si>
    <t>463-464</t>
  </si>
  <si>
    <t>463-465</t>
  </si>
  <si>
    <t>463-468</t>
  </si>
  <si>
    <t>464-465</t>
  </si>
  <si>
    <t>464-466</t>
  </si>
  <si>
    <t>464-468</t>
  </si>
  <si>
    <t>464-469</t>
  </si>
  <si>
    <t>464-502</t>
  </si>
  <si>
    <t>464-505</t>
  </si>
  <si>
    <t>464-507</t>
  </si>
  <si>
    <t>464-508</t>
  </si>
  <si>
    <t>464-509</t>
  </si>
  <si>
    <t>464-510</t>
  </si>
  <si>
    <t>464-511</t>
  </si>
  <si>
    <t>464-512</t>
  </si>
  <si>
    <t>464-530</t>
  </si>
  <si>
    <t>464-977</t>
  </si>
  <si>
    <t>464-979</t>
  </si>
  <si>
    <t>464-980</t>
  </si>
  <si>
    <t>464-981</t>
  </si>
  <si>
    <t>464-982</t>
  </si>
  <si>
    <t>465-466</t>
  </si>
  <si>
    <t>465-468</t>
  </si>
  <si>
    <t>466-467</t>
  </si>
  <si>
    <t>466-468</t>
  </si>
  <si>
    <t>467-469</t>
  </si>
  <si>
    <t>467-512</t>
  </si>
  <si>
    <t>467-530</t>
  </si>
  <si>
    <t>468-469</t>
  </si>
  <si>
    <t>469-510</t>
  </si>
  <si>
    <t>469-511</t>
  </si>
  <si>
    <t>469-512</t>
  </si>
  <si>
    <t>469-516</t>
  </si>
  <si>
    <t>469-529</t>
  </si>
  <si>
    <t>469-530</t>
  </si>
  <si>
    <t>490-491</t>
  </si>
  <si>
    <t>490-500</t>
  </si>
  <si>
    <t>490-983</t>
  </si>
  <si>
    <t>490-984</t>
  </si>
  <si>
    <t>490-985</t>
  </si>
  <si>
    <t>490-986</t>
  </si>
  <si>
    <t>490-987</t>
  </si>
  <si>
    <t>490-988</t>
  </si>
  <si>
    <t>490-989</t>
  </si>
  <si>
    <t>491-492</t>
  </si>
  <si>
    <t>491-983</t>
  </si>
  <si>
    <t>491-984</t>
  </si>
  <si>
    <t>491-985</t>
  </si>
  <si>
    <t>491-986</t>
  </si>
  <si>
    <t>491-987</t>
  </si>
  <si>
    <t>491-988</t>
  </si>
  <si>
    <t>491-989</t>
  </si>
  <si>
    <t>492-493</t>
  </si>
  <si>
    <t>492-494</t>
  </si>
  <si>
    <t>492-979</t>
  </si>
  <si>
    <t>492-980</t>
  </si>
  <si>
    <t>492-981</t>
  </si>
  <si>
    <t>492-983</t>
  </si>
  <si>
    <t>492-984</t>
  </si>
  <si>
    <t>492-985</t>
  </si>
  <si>
    <t>492-986</t>
  </si>
  <si>
    <t>492-987</t>
  </si>
  <si>
    <t>492-988</t>
  </si>
  <si>
    <t>492-989</t>
  </si>
  <si>
    <t>493-494</t>
  </si>
  <si>
    <t>493-496</t>
  </si>
  <si>
    <t>493-497</t>
  </si>
  <si>
    <t>493-499</t>
  </si>
  <si>
    <t>493-510</t>
  </si>
  <si>
    <t>493-977</t>
  </si>
  <si>
    <t>493-979</t>
  </si>
  <si>
    <t>493-980</t>
  </si>
  <si>
    <t>493-981</t>
  </si>
  <si>
    <t>493-983</t>
  </si>
  <si>
    <t>493-986</t>
  </si>
  <si>
    <t>493-987</t>
  </si>
  <si>
    <t>493-988</t>
  </si>
  <si>
    <t>493-989</t>
  </si>
  <si>
    <t>494-496</t>
  </si>
  <si>
    <t>494-497</t>
  </si>
  <si>
    <t>494-979</t>
  </si>
  <si>
    <t>494-980</t>
  </si>
  <si>
    <t>494-981</t>
  </si>
  <si>
    <t>494-982</t>
  </si>
  <si>
    <t>494-983</t>
  </si>
  <si>
    <t>494-986</t>
  </si>
  <si>
    <t>494-987</t>
  </si>
  <si>
    <t>494-988</t>
  </si>
  <si>
    <t>494-989</t>
  </si>
  <si>
    <t>496-497</t>
  </si>
  <si>
    <t>496-499</t>
  </si>
  <si>
    <t>496-979</t>
  </si>
  <si>
    <t>496-980</t>
  </si>
  <si>
    <t>496-981</t>
  </si>
  <si>
    <t>496-982</t>
  </si>
  <si>
    <t>496-983</t>
  </si>
  <si>
    <t>496-986</t>
  </si>
  <si>
    <t>496-987</t>
  </si>
  <si>
    <t>496-988</t>
  </si>
  <si>
    <t>496-989</t>
  </si>
  <si>
    <t>497-499</t>
  </si>
  <si>
    <t>497-508</t>
  </si>
  <si>
    <t>499-509</t>
  </si>
  <si>
    <t>499-522</t>
  </si>
  <si>
    <t>499-523</t>
  </si>
  <si>
    <t>499-963</t>
  </si>
  <si>
    <t>499-964</t>
  </si>
  <si>
    <t>499-965</t>
  </si>
  <si>
    <t>499-970</t>
  </si>
  <si>
    <t>499-972</t>
  </si>
  <si>
    <t>499-974</t>
  </si>
  <si>
    <t>499-977</t>
  </si>
  <si>
    <t>499-979</t>
  </si>
  <si>
    <t>499-980</t>
  </si>
  <si>
    <t>499-981</t>
  </si>
  <si>
    <t>499-982</t>
  </si>
  <si>
    <t>499-983</t>
  </si>
  <si>
    <t>499-984</t>
  </si>
  <si>
    <t>499-985</t>
  </si>
  <si>
    <t>499-986</t>
  </si>
  <si>
    <t>499-987</t>
  </si>
  <si>
    <t>499-988</t>
  </si>
  <si>
    <t>499-989</t>
  </si>
  <si>
    <t>500-501</t>
  </si>
  <si>
    <t>500-502</t>
  </si>
  <si>
    <t>500-986</t>
  </si>
  <si>
    <t>500-987</t>
  </si>
  <si>
    <t>500-988</t>
  </si>
  <si>
    <t>500-989</t>
  </si>
  <si>
    <t>501-502</t>
  </si>
  <si>
    <t>501-504</t>
  </si>
  <si>
    <t>502-504</t>
  </si>
  <si>
    <t>502-512</t>
  </si>
  <si>
    <t>502-513</t>
  </si>
  <si>
    <t>502-515</t>
  </si>
  <si>
    <t>502-518</t>
  </si>
  <si>
    <t>504-505</t>
  </si>
  <si>
    <t>504-512</t>
  </si>
  <si>
    <t>505-506</t>
  </si>
  <si>
    <t>505-512</t>
  </si>
  <si>
    <t>505-513</t>
  </si>
  <si>
    <t>505-515</t>
  </si>
  <si>
    <t>505-518</t>
  </si>
  <si>
    <t>505-520</t>
  </si>
  <si>
    <t>506-507</t>
  </si>
  <si>
    <t>506-510</t>
  </si>
  <si>
    <t>506-511</t>
  </si>
  <si>
    <t>506-512</t>
  </si>
  <si>
    <t>506-513</t>
  </si>
  <si>
    <t>506-515</t>
  </si>
  <si>
    <t>506-516</t>
  </si>
  <si>
    <t>506-518</t>
  </si>
  <si>
    <t>506-520</t>
  </si>
  <si>
    <t>507-508</t>
  </si>
  <si>
    <t>507-509</t>
  </si>
  <si>
    <t>507-510</t>
  </si>
  <si>
    <t>507-511</t>
  </si>
  <si>
    <t>507-512</t>
  </si>
  <si>
    <t>507-513</t>
  </si>
  <si>
    <t>507-515</t>
  </si>
  <si>
    <t>507-516</t>
  </si>
  <si>
    <t>507-518</t>
  </si>
  <si>
    <t>507-520</t>
  </si>
  <si>
    <t>507-530</t>
  </si>
  <si>
    <t>508-509</t>
  </si>
  <si>
    <t>508-510</t>
  </si>
  <si>
    <t>508-512</t>
  </si>
  <si>
    <t>508-513</t>
  </si>
  <si>
    <t>508-515</t>
  </si>
  <si>
    <t>508-518</t>
  </si>
  <si>
    <t>508-531</t>
  </si>
  <si>
    <t>509-510</t>
  </si>
  <si>
    <t>509-511</t>
  </si>
  <si>
    <t>509-512</t>
  </si>
  <si>
    <t>509-513</t>
  </si>
  <si>
    <t>509-522</t>
  </si>
  <si>
    <t>509-531</t>
  </si>
  <si>
    <t>509-963</t>
  </si>
  <si>
    <t>509-964</t>
  </si>
  <si>
    <t>509-965</t>
  </si>
  <si>
    <t>509-970</t>
  </si>
  <si>
    <t>509-972</t>
  </si>
  <si>
    <t>509-974</t>
  </si>
  <si>
    <t>509-975</t>
  </si>
  <si>
    <t>509-976</t>
  </si>
  <si>
    <t>509-977</t>
  </si>
  <si>
    <t>509-979</t>
  </si>
  <si>
    <t>509-980</t>
  </si>
  <si>
    <t>509-981</t>
  </si>
  <si>
    <t>509-982</t>
  </si>
  <si>
    <t>509-983</t>
  </si>
  <si>
    <t>509-984</t>
  </si>
  <si>
    <t>509-985</t>
  </si>
  <si>
    <t>509-986</t>
  </si>
  <si>
    <t>509-987</t>
  </si>
  <si>
    <t>509-988</t>
  </si>
  <si>
    <t>509-989</t>
  </si>
  <si>
    <t>510-511</t>
  </si>
  <si>
    <t>510-512</t>
  </si>
  <si>
    <t>510-513</t>
  </si>
  <si>
    <t>510-515</t>
  </si>
  <si>
    <t>510-518</t>
  </si>
  <si>
    <t>510-530</t>
  </si>
  <si>
    <t>510-531</t>
  </si>
  <si>
    <t>510-533</t>
  </si>
  <si>
    <t>510-964</t>
  </si>
  <si>
    <t>510-965</t>
  </si>
  <si>
    <t>510-970</t>
  </si>
  <si>
    <t>510-972</t>
  </si>
  <si>
    <t>510-974</t>
  </si>
  <si>
    <t>510-975</t>
  </si>
  <si>
    <t>510-976</t>
  </si>
  <si>
    <t>510-977</t>
  </si>
  <si>
    <t>510-978</t>
  </si>
  <si>
    <t>510-979</t>
  </si>
  <si>
    <t>510-980</t>
  </si>
  <si>
    <t>510-981</t>
  </si>
  <si>
    <t>510-982</t>
  </si>
  <si>
    <t>510-983</t>
  </si>
  <si>
    <t>510-984</t>
  </si>
  <si>
    <t>510-985</t>
  </si>
  <si>
    <t>510-986</t>
  </si>
  <si>
    <t>510-987</t>
  </si>
  <si>
    <t>510-988</t>
  </si>
  <si>
    <t>510-989</t>
  </si>
  <si>
    <t>511-512</t>
  </si>
  <si>
    <t>511-513</t>
  </si>
  <si>
    <t>511-515</t>
  </si>
  <si>
    <t>511-516</t>
  </si>
  <si>
    <t>511-518</t>
  </si>
  <si>
    <t>511-519</t>
  </si>
  <si>
    <t>511-522</t>
  </si>
  <si>
    <t>511-530</t>
  </si>
  <si>
    <t>511-531</t>
  </si>
  <si>
    <t>511-533</t>
  </si>
  <si>
    <t>511-963</t>
  </si>
  <si>
    <t>511-964</t>
  </si>
  <si>
    <t>511-965</t>
  </si>
  <si>
    <t>511-970</t>
  </si>
  <si>
    <t>511-972</t>
  </si>
  <si>
    <t>511-974</t>
  </si>
  <si>
    <t>511-975</t>
  </si>
  <si>
    <t>511-976</t>
  </si>
  <si>
    <t>511-977</t>
  </si>
  <si>
    <t>511-978</t>
  </si>
  <si>
    <t>511-979</t>
  </si>
  <si>
    <t>511-980</t>
  </si>
  <si>
    <t>511-981</t>
  </si>
  <si>
    <t>511-982</t>
  </si>
  <si>
    <t>511-983</t>
  </si>
  <si>
    <t>511-984</t>
  </si>
  <si>
    <t>511-985</t>
  </si>
  <si>
    <t>511-986</t>
  </si>
  <si>
    <t>511-988</t>
  </si>
  <si>
    <t>511-989</t>
  </si>
  <si>
    <t>512-513</t>
  </si>
  <si>
    <t>512-514</t>
  </si>
  <si>
    <t>512-515</t>
  </si>
  <si>
    <t>512-516</t>
  </si>
  <si>
    <t>512-530</t>
  </si>
  <si>
    <t>512-531</t>
  </si>
  <si>
    <t>512-974</t>
  </si>
  <si>
    <t>512-975</t>
  </si>
  <si>
    <t>512-976</t>
  </si>
  <si>
    <t>512-977</t>
  </si>
  <si>
    <t>512-978</t>
  </si>
  <si>
    <t>512-983</t>
  </si>
  <si>
    <t>513-514</t>
  </si>
  <si>
    <t>513-516</t>
  </si>
  <si>
    <t>513-531</t>
  </si>
  <si>
    <t>513-532</t>
  </si>
  <si>
    <t>513-533</t>
  </si>
  <si>
    <t>513-534</t>
  </si>
  <si>
    <t>513-535</t>
  </si>
  <si>
    <t>513-541</t>
  </si>
  <si>
    <t>513-977</t>
  </si>
  <si>
    <t>513-978</t>
  </si>
  <si>
    <t>513-979</t>
  </si>
  <si>
    <t>513-980</t>
  </si>
  <si>
    <t>513-981</t>
  </si>
  <si>
    <t>514-515</t>
  </si>
  <si>
    <t>514-517</t>
  </si>
  <si>
    <t>514-530</t>
  </si>
  <si>
    <t>514-534</t>
  </si>
  <si>
    <t>514-535</t>
  </si>
  <si>
    <t>514-536</t>
  </si>
  <si>
    <t>514-537</t>
  </si>
  <si>
    <t>514-541</t>
  </si>
  <si>
    <t>514-978</t>
  </si>
  <si>
    <t>514-979</t>
  </si>
  <si>
    <t>514-980</t>
  </si>
  <si>
    <t>514-981</t>
  </si>
  <si>
    <t>515-516</t>
  </si>
  <si>
    <t>515-517</t>
  </si>
  <si>
    <t>515-518</t>
  </si>
  <si>
    <t>515-535</t>
  </si>
  <si>
    <t>515-536</t>
  </si>
  <si>
    <t>515-540</t>
  </si>
  <si>
    <t>515-541</t>
  </si>
  <si>
    <t>515-542</t>
  </si>
  <si>
    <t>515-551</t>
  </si>
  <si>
    <t>515-972</t>
  </si>
  <si>
    <t>515-978</t>
  </si>
  <si>
    <t>515-979</t>
  </si>
  <si>
    <t>515-980</t>
  </si>
  <si>
    <t>515-981</t>
  </si>
  <si>
    <t>515-982</t>
  </si>
  <si>
    <t>516-518</t>
  </si>
  <si>
    <t>516-519</t>
  </si>
  <si>
    <t>516-520</t>
  </si>
  <si>
    <t>516-522</t>
  </si>
  <si>
    <t>516-530</t>
  </si>
  <si>
    <t>516-531</t>
  </si>
  <si>
    <t>516-563</t>
  </si>
  <si>
    <t>516-963</t>
  </si>
  <si>
    <t>516-964</t>
  </si>
  <si>
    <t>516-965</t>
  </si>
  <si>
    <t>516-970</t>
  </si>
  <si>
    <t>516-972</t>
  </si>
  <si>
    <t>516-974</t>
  </si>
  <si>
    <t>516-975</t>
  </si>
  <si>
    <t>516-976</t>
  </si>
  <si>
    <t>516-977</t>
  </si>
  <si>
    <t>516-978</t>
  </si>
  <si>
    <t>516-979</t>
  </si>
  <si>
    <t>516-980</t>
  </si>
  <si>
    <t>516-981</t>
  </si>
  <si>
    <t>516-982</t>
  </si>
  <si>
    <t>516-983</t>
  </si>
  <si>
    <t>516-984</t>
  </si>
  <si>
    <t>516-985</t>
  </si>
  <si>
    <t>516-986</t>
  </si>
  <si>
    <t>516-989</t>
  </si>
  <si>
    <t>517-518</t>
  </si>
  <si>
    <t>517-519</t>
  </si>
  <si>
    <t>517-538</t>
  </si>
  <si>
    <t>517-541</t>
  </si>
  <si>
    <t>517-542</t>
  </si>
  <si>
    <t>517-543</t>
  </si>
  <si>
    <t>518-519</t>
  </si>
  <si>
    <t>518-520</t>
  </si>
  <si>
    <t>518-541</t>
  </si>
  <si>
    <t>518-542</t>
  </si>
  <si>
    <t>518-543</t>
  </si>
  <si>
    <t>518-972</t>
  </si>
  <si>
    <t>518-974</t>
  </si>
  <si>
    <t>518-975</t>
  </si>
  <si>
    <t>518-976</t>
  </si>
  <si>
    <t>518-977</t>
  </si>
  <si>
    <t>518-978</t>
  </si>
  <si>
    <t>519-520</t>
  </si>
  <si>
    <t>519-521</t>
  </si>
  <si>
    <t>519-522</t>
  </si>
  <si>
    <t>519-542</t>
  </si>
  <si>
    <t>519-543</t>
  </si>
  <si>
    <t>519-544</t>
  </si>
  <si>
    <t>519-545</t>
  </si>
  <si>
    <t>519-546</t>
  </si>
  <si>
    <t>519-563</t>
  </si>
  <si>
    <t>519-577</t>
  </si>
  <si>
    <t>520-521</t>
  </si>
  <si>
    <t>520-522</t>
  </si>
  <si>
    <t>520-530</t>
  </si>
  <si>
    <t>520-546</t>
  </si>
  <si>
    <t>520-547</t>
  </si>
  <si>
    <t>520-549</t>
  </si>
  <si>
    <t>520-555</t>
  </si>
  <si>
    <t>520-563</t>
  </si>
  <si>
    <t>520-964</t>
  </si>
  <si>
    <t>520-965</t>
  </si>
  <si>
    <t>520-972</t>
  </si>
  <si>
    <t>520-974</t>
  </si>
  <si>
    <t>520-975</t>
  </si>
  <si>
    <t>520-976</t>
  </si>
  <si>
    <t>520-977</t>
  </si>
  <si>
    <t>520-978</t>
  </si>
  <si>
    <t>520-979</t>
  </si>
  <si>
    <t>520-980</t>
  </si>
  <si>
    <t>520-981</t>
  </si>
  <si>
    <t>520-982</t>
  </si>
  <si>
    <t>520-983</t>
  </si>
  <si>
    <t>520-984</t>
  </si>
  <si>
    <t>520-985</t>
  </si>
  <si>
    <t>520-986</t>
  </si>
  <si>
    <t>520-989</t>
  </si>
  <si>
    <t>521-522</t>
  </si>
  <si>
    <t>521-543</t>
  </si>
  <si>
    <t>521-544</t>
  </si>
  <si>
    <t>521-545</t>
  </si>
  <si>
    <t>521-546</t>
  </si>
  <si>
    <t>521-547</t>
  </si>
  <si>
    <t>521-548</t>
  </si>
  <si>
    <t>521-552</t>
  </si>
  <si>
    <t>521-553</t>
  </si>
  <si>
    <t>521-554</t>
  </si>
  <si>
    <t>521-555</t>
  </si>
  <si>
    <t>521-559</t>
  </si>
  <si>
    <t>521-563</t>
  </si>
  <si>
    <t>521-972</t>
  </si>
  <si>
    <t>521-975</t>
  </si>
  <si>
    <t>521-976</t>
  </si>
  <si>
    <t>521-977</t>
  </si>
  <si>
    <t>521-978</t>
  </si>
  <si>
    <t>521-979</t>
  </si>
  <si>
    <t>521-980</t>
  </si>
  <si>
    <t>521-981</t>
  </si>
  <si>
    <t>522-547</t>
  </si>
  <si>
    <t>522-549</t>
  </si>
  <si>
    <t>522-550</t>
  </si>
  <si>
    <t>522-558</t>
  </si>
  <si>
    <t>522-559</t>
  </si>
  <si>
    <t>522-563</t>
  </si>
  <si>
    <t>522-564</t>
  </si>
  <si>
    <t>522-963</t>
  </si>
  <si>
    <t>522-964</t>
  </si>
  <si>
    <t>522-965</t>
  </si>
  <si>
    <t>522-972</t>
  </si>
  <si>
    <t>522-976</t>
  </si>
  <si>
    <t>522-977</t>
  </si>
  <si>
    <t>522-978</t>
  </si>
  <si>
    <t>522-979</t>
  </si>
  <si>
    <t>522-980</t>
  </si>
  <si>
    <t>522-981</t>
  </si>
  <si>
    <t>522-982</t>
  </si>
  <si>
    <t>522-983</t>
  </si>
  <si>
    <t>522-984</t>
  </si>
  <si>
    <t>522-985</t>
  </si>
  <si>
    <t>522-986</t>
  </si>
  <si>
    <t>523-550</t>
  </si>
  <si>
    <t>523-560</t>
  </si>
  <si>
    <t>523-561</t>
  </si>
  <si>
    <t>523-563</t>
  </si>
  <si>
    <t>523-564</t>
  </si>
  <si>
    <t>523-617</t>
  </si>
  <si>
    <t>523-963</t>
  </si>
  <si>
    <t>524-525</t>
  </si>
  <si>
    <t>524-526</t>
  </si>
  <si>
    <t>524-527</t>
  </si>
  <si>
    <t>524-532</t>
  </si>
  <si>
    <t>524-533</t>
  </si>
  <si>
    <t>524-534</t>
  </si>
  <si>
    <t>524-535</t>
  </si>
  <si>
    <t>525-526</t>
  </si>
  <si>
    <t>525-527</t>
  </si>
  <si>
    <t>526-527</t>
  </si>
  <si>
    <t>526-536</t>
  </si>
  <si>
    <t>526-537</t>
  </si>
  <si>
    <t>526-541</t>
  </si>
  <si>
    <t>527-536</t>
  </si>
  <si>
    <t>527-537</t>
  </si>
  <si>
    <t>527-541</t>
  </si>
  <si>
    <t>529-530</t>
  </si>
  <si>
    <t>529-531</t>
  </si>
  <si>
    <t>529-532</t>
  </si>
  <si>
    <t>530-531</t>
  </si>
  <si>
    <t>530-532</t>
  </si>
  <si>
    <t>530-977</t>
  </si>
  <si>
    <t>530-978</t>
  </si>
  <si>
    <t>530-979</t>
  </si>
  <si>
    <t>530-983</t>
  </si>
  <si>
    <t>530-984</t>
  </si>
  <si>
    <t>531-532</t>
  </si>
  <si>
    <t>531-533</t>
  </si>
  <si>
    <t>531-977</t>
  </si>
  <si>
    <t>531-978</t>
  </si>
  <si>
    <t>531-979</t>
  </si>
  <si>
    <t>531-980</t>
  </si>
  <si>
    <t>531-982</t>
  </si>
  <si>
    <t>532-533</t>
  </si>
  <si>
    <t>533-534</t>
  </si>
  <si>
    <t>534-535</t>
  </si>
  <si>
    <t>535-536</t>
  </si>
  <si>
    <t>535-541</t>
  </si>
  <si>
    <t>536-537</t>
  </si>
  <si>
    <t>536-541</t>
  </si>
  <si>
    <t>537-538</t>
  </si>
  <si>
    <t>537-541</t>
  </si>
  <si>
    <t>537-542</t>
  </si>
  <si>
    <t>537-551</t>
  </si>
  <si>
    <t>538-539</t>
  </si>
  <si>
    <t>538-542</t>
  </si>
  <si>
    <t>538-543</t>
  </si>
  <si>
    <t>538-551</t>
  </si>
  <si>
    <t>538-552</t>
  </si>
  <si>
    <t>539-540</t>
  </si>
  <si>
    <t>539-551</t>
  </si>
  <si>
    <t>539-552</t>
  </si>
  <si>
    <t>540-551</t>
  </si>
  <si>
    <t>540-552</t>
  </si>
  <si>
    <t>541-542</t>
  </si>
  <si>
    <t>541-551</t>
  </si>
  <si>
    <t>542-543</t>
  </si>
  <si>
    <t>542-544</t>
  </si>
  <si>
    <t>542-551</t>
  </si>
  <si>
    <t>542-552</t>
  </si>
  <si>
    <t>542-553</t>
  </si>
  <si>
    <t>542-554</t>
  </si>
  <si>
    <t>543-544</t>
  </si>
  <si>
    <t>543-545</t>
  </si>
  <si>
    <t>543-551</t>
  </si>
  <si>
    <t>543-552</t>
  </si>
  <si>
    <t>544-545</t>
  </si>
  <si>
    <t>544-551</t>
  </si>
  <si>
    <t>544-552</t>
  </si>
  <si>
    <t>544-553</t>
  </si>
  <si>
    <t>544-554</t>
  </si>
  <si>
    <t>544-568</t>
  </si>
  <si>
    <t>545-546</t>
  </si>
  <si>
    <t>545-547</t>
  </si>
  <si>
    <t>545-551</t>
  </si>
  <si>
    <t>545-552</t>
  </si>
  <si>
    <t>545-553</t>
  </si>
  <si>
    <t>545-554</t>
  </si>
  <si>
    <t>545-555</t>
  </si>
  <si>
    <t>545-556</t>
  </si>
  <si>
    <t>545-568</t>
  </si>
  <si>
    <t>545-577</t>
  </si>
  <si>
    <t>545-972</t>
  </si>
  <si>
    <t>546-547</t>
  </si>
  <si>
    <t>546-548</t>
  </si>
  <si>
    <t>546-553</t>
  </si>
  <si>
    <t>546-555</t>
  </si>
  <si>
    <t>546-556</t>
  </si>
  <si>
    <t>546-557</t>
  </si>
  <si>
    <t>546-559</t>
  </si>
  <si>
    <t>546-567</t>
  </si>
  <si>
    <t>546-568</t>
  </si>
  <si>
    <t>546-577</t>
  </si>
  <si>
    <t>547-548</t>
  </si>
  <si>
    <t>547-549</t>
  </si>
  <si>
    <t>547-556</t>
  </si>
  <si>
    <t>547-557</t>
  </si>
  <si>
    <t>547-559</t>
  </si>
  <si>
    <t>547-563</t>
  </si>
  <si>
    <t>547-972</t>
  </si>
  <si>
    <t>547-977</t>
  </si>
  <si>
    <t>547-978</t>
  </si>
  <si>
    <t>547-979</t>
  </si>
  <si>
    <t>547-980</t>
  </si>
  <si>
    <t>547-981</t>
  </si>
  <si>
    <t>547-982</t>
  </si>
  <si>
    <t>547-983</t>
  </si>
  <si>
    <t>547-984</t>
  </si>
  <si>
    <t>547-985</t>
  </si>
  <si>
    <t>548-549</t>
  </si>
  <si>
    <t>548-556</t>
  </si>
  <si>
    <t>548-557</t>
  </si>
  <si>
    <t>548-558</t>
  </si>
  <si>
    <t>548-559</t>
  </si>
  <si>
    <t>548-560</t>
  </si>
  <si>
    <t>548-562</t>
  </si>
  <si>
    <t>548-563</t>
  </si>
  <si>
    <t>549-550</t>
  </si>
  <si>
    <t>549-557</t>
  </si>
  <si>
    <t>549-559</t>
  </si>
  <si>
    <t>549-560</t>
  </si>
  <si>
    <t>549-561</t>
  </si>
  <si>
    <t>549-562</t>
  </si>
  <si>
    <t>549-563</t>
  </si>
  <si>
    <t>549-564</t>
  </si>
  <si>
    <t>549-963</t>
  </si>
  <si>
    <t>550-559</t>
  </si>
  <si>
    <t>550-561</t>
  </si>
  <si>
    <t>550-562</t>
  </si>
  <si>
    <t>550-564</t>
  </si>
  <si>
    <t>550-947</t>
  </si>
  <si>
    <t>550-948</t>
  </si>
  <si>
    <t>550-950</t>
  </si>
  <si>
    <t>550-951</t>
  </si>
  <si>
    <t>550-963</t>
  </si>
  <si>
    <t>551-552</t>
  </si>
  <si>
    <t>551-553</t>
  </si>
  <si>
    <t>551-554</t>
  </si>
  <si>
    <t>552-553</t>
  </si>
  <si>
    <t>552-554</t>
  </si>
  <si>
    <t>553-554</t>
  </si>
  <si>
    <t>553-555</t>
  </si>
  <si>
    <t>553-556</t>
  </si>
  <si>
    <t>553-568</t>
  </si>
  <si>
    <t>553-577</t>
  </si>
  <si>
    <t>555-556</t>
  </si>
  <si>
    <t>555-568</t>
  </si>
  <si>
    <t>555-577</t>
  </si>
  <si>
    <t>555-578</t>
  </si>
  <si>
    <t>556-557</t>
  </si>
  <si>
    <t>556-563</t>
  </si>
  <si>
    <t>556-567</t>
  </si>
  <si>
    <t>556-568</t>
  </si>
  <si>
    <t>556-569</t>
  </si>
  <si>
    <t>556-577</t>
  </si>
  <si>
    <t>557-558</t>
  </si>
  <si>
    <t>557-559</t>
  </si>
  <si>
    <t>557-567</t>
  </si>
  <si>
    <t>557-568</t>
  </si>
  <si>
    <t>557-569</t>
  </si>
  <si>
    <t>558-559</t>
  </si>
  <si>
    <t>558-560</t>
  </si>
  <si>
    <t>558-567</t>
  </si>
  <si>
    <t>558-568</t>
  </si>
  <si>
    <t>558-569</t>
  </si>
  <si>
    <t>558-570</t>
  </si>
  <si>
    <t>558-585</t>
  </si>
  <si>
    <t>558-586</t>
  </si>
  <si>
    <t>559-560</t>
  </si>
  <si>
    <t>559-563</t>
  </si>
  <si>
    <t>559-570</t>
  </si>
  <si>
    <t>560-561</t>
  </si>
  <si>
    <t>560-563</t>
  </si>
  <si>
    <t>560-567</t>
  </si>
  <si>
    <t>560-569</t>
  </si>
  <si>
    <t>560-570</t>
  </si>
  <si>
    <t>560-585</t>
  </si>
  <si>
    <t>560-586</t>
  </si>
  <si>
    <t>560-963</t>
  </si>
  <si>
    <t>561-562</t>
  </si>
  <si>
    <t>561-564</t>
  </si>
  <si>
    <t>561-569</t>
  </si>
  <si>
    <t>561-570</t>
  </si>
  <si>
    <t>561-585</t>
  </si>
  <si>
    <t>561-586</t>
  </si>
  <si>
    <t>561-587</t>
  </si>
  <si>
    <t>561-588</t>
  </si>
  <si>
    <t>562-564</t>
  </si>
  <si>
    <t>562-586</t>
  </si>
  <si>
    <t>562-587</t>
  </si>
  <si>
    <t>562-588</t>
  </si>
  <si>
    <t>562-590</t>
  </si>
  <si>
    <t>562-591</t>
  </si>
  <si>
    <t>562-592</t>
  </si>
  <si>
    <t>562-617</t>
  </si>
  <si>
    <t>562-947</t>
  </si>
  <si>
    <t>562-948</t>
  </si>
  <si>
    <t>562-950</t>
  </si>
  <si>
    <t>562-951</t>
  </si>
  <si>
    <t>562-952</t>
  </si>
  <si>
    <t>562-962</t>
  </si>
  <si>
    <t>563-564</t>
  </si>
  <si>
    <t>563-963</t>
  </si>
  <si>
    <t>563-972</t>
  </si>
  <si>
    <t>564-963</t>
  </si>
  <si>
    <t>564-964</t>
  </si>
  <si>
    <t>564-965</t>
  </si>
  <si>
    <t>566-567</t>
  </si>
  <si>
    <t>566-568</t>
  </si>
  <si>
    <t>566-571</t>
  </si>
  <si>
    <t>566-577</t>
  </si>
  <si>
    <t>566-578</t>
  </si>
  <si>
    <t>566-579</t>
  </si>
  <si>
    <t>566-581</t>
  </si>
  <si>
    <t>567-568</t>
  </si>
  <si>
    <t>567-569</t>
  </si>
  <si>
    <t>567-571</t>
  </si>
  <si>
    <t>567-577</t>
  </si>
  <si>
    <t>567-579</t>
  </si>
  <si>
    <t>567-581</t>
  </si>
  <si>
    <t>568-569</t>
  </si>
  <si>
    <t>568-571</t>
  </si>
  <si>
    <t>568-577</t>
  </si>
  <si>
    <t>568-585</t>
  </si>
  <si>
    <t>569-570</t>
  </si>
  <si>
    <t>569-571</t>
  </si>
  <si>
    <t>569-583</t>
  </si>
  <si>
    <t>570-571</t>
  </si>
  <si>
    <t>570-582</t>
  </si>
  <si>
    <t>570-583</t>
  </si>
  <si>
    <t>570-585</t>
  </si>
  <si>
    <t>571-577</t>
  </si>
  <si>
    <t>571-579</t>
  </si>
  <si>
    <t>577-578</t>
  </si>
  <si>
    <t>578-579</t>
  </si>
  <si>
    <t>578-580</t>
  </si>
  <si>
    <t>579-580</t>
  </si>
  <si>
    <t>579-581</t>
  </si>
  <si>
    <t>580-581</t>
  </si>
  <si>
    <t>580-582</t>
  </si>
  <si>
    <t>581-582</t>
  </si>
  <si>
    <t>582-583</t>
  </si>
  <si>
    <t>583-584</t>
  </si>
  <si>
    <t>584-585</t>
  </si>
  <si>
    <t>585-586</t>
  </si>
  <si>
    <t>586-587</t>
  </si>
  <si>
    <t>586-588</t>
  </si>
  <si>
    <t>587-588</t>
  </si>
  <si>
    <t>587-589</t>
  </si>
  <si>
    <t>587-590</t>
  </si>
  <si>
    <t>587-948</t>
  </si>
  <si>
    <t>587-950</t>
  </si>
  <si>
    <t>587-962</t>
  </si>
  <si>
    <t>588-589</t>
  </si>
  <si>
    <t>588-590</t>
  </si>
  <si>
    <t>589-590</t>
  </si>
  <si>
    <t>590-591</t>
  </si>
  <si>
    <t>591-592</t>
  </si>
  <si>
    <t>591-617</t>
  </si>
  <si>
    <t>591-627</t>
  </si>
  <si>
    <t>591-947</t>
  </si>
  <si>
    <t>591-948</t>
  </si>
  <si>
    <t>591-950</t>
  </si>
  <si>
    <t>591-951</t>
  </si>
  <si>
    <t>591-952</t>
  </si>
  <si>
    <t>591-962</t>
  </si>
  <si>
    <t>592-617</t>
  </si>
  <si>
    <t>592-627</t>
  </si>
  <si>
    <t>592-947</t>
  </si>
  <si>
    <t>592-948</t>
  </si>
  <si>
    <t>592-950</t>
  </si>
  <si>
    <t>592-951</t>
  </si>
  <si>
    <t>592-952</t>
  </si>
  <si>
    <t>592-962</t>
  </si>
  <si>
    <t>617-624</t>
  </si>
  <si>
    <t>617-627</t>
  </si>
  <si>
    <t>617-637</t>
  </si>
  <si>
    <t>617-952</t>
  </si>
  <si>
    <t>617-962</t>
  </si>
  <si>
    <t>619-620</t>
  </si>
  <si>
    <t>619-621</t>
  </si>
  <si>
    <t>619-624</t>
  </si>
  <si>
    <t>619-626</t>
  </si>
  <si>
    <t>620-621</t>
  </si>
  <si>
    <t>620-624</t>
  </si>
  <si>
    <t>620-626</t>
  </si>
  <si>
    <t>620-631</t>
  </si>
  <si>
    <t>621-624</t>
  </si>
  <si>
    <t>621-626</t>
  </si>
  <si>
    <t>624-626</t>
  </si>
  <si>
    <t>624-627</t>
  </si>
  <si>
    <t>624-631</t>
  </si>
  <si>
    <t>626-627</t>
  </si>
  <si>
    <t>626-631</t>
  </si>
  <si>
    <t>626-637</t>
  </si>
  <si>
    <t>627-631</t>
  </si>
  <si>
    <t>627-633</t>
  </si>
  <si>
    <t>627-639</t>
  </si>
  <si>
    <t>629-636</t>
  </si>
  <si>
    <t>629-946</t>
  </si>
  <si>
    <t>629-948</t>
  </si>
  <si>
    <t>629-950</t>
  </si>
  <si>
    <t>631-635</t>
  </si>
  <si>
    <t>633-637</t>
  </si>
  <si>
    <t>633-639</t>
  </si>
  <si>
    <t>635-641</t>
  </si>
  <si>
    <t>636-637</t>
  </si>
  <si>
    <t>636-944</t>
  </si>
  <si>
    <t>636-945</t>
  </si>
  <si>
    <t>636-946</t>
  </si>
  <si>
    <t>636-948</t>
  </si>
  <si>
    <t>636-950</t>
  </si>
  <si>
    <t>637-639</t>
  </si>
  <si>
    <t>637-642</t>
  </si>
  <si>
    <t>637-644</t>
  </si>
  <si>
    <t>637-647</t>
  </si>
  <si>
    <t>639-642</t>
  </si>
  <si>
    <t>639-644</t>
  </si>
  <si>
    <t>639-670</t>
  </si>
  <si>
    <t>641-644</t>
  </si>
  <si>
    <t>641-645</t>
  </si>
  <si>
    <t>641-647</t>
  </si>
  <si>
    <t>642-644</t>
  </si>
  <si>
    <t>642-647</t>
  </si>
  <si>
    <t>642-665</t>
  </si>
  <si>
    <t>642-670</t>
  </si>
  <si>
    <t>644-645</t>
  </si>
  <si>
    <t>644-647</t>
  </si>
  <si>
    <t>644-648</t>
  </si>
  <si>
    <t>645-647</t>
  </si>
  <si>
    <t>645-648</t>
  </si>
  <si>
    <t>647-648</t>
  </si>
  <si>
    <t>647-664</t>
  </si>
  <si>
    <t>647-665</t>
  </si>
  <si>
    <t>647-670</t>
  </si>
  <si>
    <t>647-938</t>
  </si>
  <si>
    <t>647-944</t>
  </si>
  <si>
    <t>648-649</t>
  </si>
  <si>
    <t>648-650</t>
  </si>
  <si>
    <t>648-652</t>
  </si>
  <si>
    <t>648-655</t>
  </si>
  <si>
    <t>648-656</t>
  </si>
  <si>
    <t>648-657</t>
  </si>
  <si>
    <t>648-664</t>
  </si>
  <si>
    <t>648-665</t>
  </si>
  <si>
    <t>648-671</t>
  </si>
  <si>
    <t>648-683</t>
  </si>
  <si>
    <t>649-650</t>
  </si>
  <si>
    <t>649-656</t>
  </si>
  <si>
    <t>649-657</t>
  </si>
  <si>
    <t>650-652</t>
  </si>
  <si>
    <t>650-654</t>
  </si>
  <si>
    <t>650-655</t>
  </si>
  <si>
    <t>650-656</t>
  </si>
  <si>
    <t>650-657</t>
  </si>
  <si>
    <t>650-659</t>
  </si>
  <si>
    <t>650-664</t>
  </si>
  <si>
    <t>652-655</t>
  </si>
  <si>
    <t>652-656</t>
  </si>
  <si>
    <t>652-659</t>
  </si>
  <si>
    <t>652-661</t>
  </si>
  <si>
    <t>652-662</t>
  </si>
  <si>
    <t>652-664</t>
  </si>
  <si>
    <t>653-654</t>
  </si>
  <si>
    <t>653-655</t>
  </si>
  <si>
    <t>654-655</t>
  </si>
  <si>
    <t>654-659</t>
  </si>
  <si>
    <t>655-656</t>
  </si>
  <si>
    <t>655-659</t>
  </si>
  <si>
    <t>655-661</t>
  </si>
  <si>
    <t>655-662</t>
  </si>
  <si>
    <t>655-664</t>
  </si>
  <si>
    <t>656-657</t>
  </si>
  <si>
    <t>656-659</t>
  </si>
  <si>
    <t>656-661</t>
  </si>
  <si>
    <t>656-662</t>
  </si>
  <si>
    <t>656-664</t>
  </si>
  <si>
    <t>656-665</t>
  </si>
  <si>
    <t>656-667</t>
  </si>
  <si>
    <t>657-661</t>
  </si>
  <si>
    <t>657-664</t>
  </si>
  <si>
    <t>657-665</t>
  </si>
  <si>
    <t>657-667</t>
  </si>
  <si>
    <t>657-678</t>
  </si>
  <si>
    <t>659-661</t>
  </si>
  <si>
    <t>659-662</t>
  </si>
  <si>
    <t>659-664</t>
  </si>
  <si>
    <t>661-662</t>
  </si>
  <si>
    <t>661-664</t>
  </si>
  <si>
    <t>661-667</t>
  </si>
  <si>
    <t>661-668</t>
  </si>
  <si>
    <t>661-671</t>
  </si>
  <si>
    <t>661-686</t>
  </si>
  <si>
    <t>662-664</t>
  </si>
  <si>
    <t>662-667</t>
  </si>
  <si>
    <t>662-668</t>
  </si>
  <si>
    <t>662-671</t>
  </si>
  <si>
    <t>662-672</t>
  </si>
  <si>
    <t>664-665</t>
  </si>
  <si>
    <t>664-667</t>
  </si>
  <si>
    <t>664-671</t>
  </si>
  <si>
    <t>664-672</t>
  </si>
  <si>
    <t>664-675</t>
  </si>
  <si>
    <t>664-678</t>
  </si>
  <si>
    <t>664-680</t>
  </si>
  <si>
    <t>664-686</t>
  </si>
  <si>
    <t>664-696</t>
  </si>
  <si>
    <t>664-740</t>
  </si>
  <si>
    <t>664-938</t>
  </si>
  <si>
    <t>664-944</t>
  </si>
  <si>
    <t>665-670</t>
  </si>
  <si>
    <t>665-671</t>
  </si>
  <si>
    <t>665-686</t>
  </si>
  <si>
    <t>665-944</t>
  </si>
  <si>
    <t>667-668</t>
  </si>
  <si>
    <t>667-671</t>
  </si>
  <si>
    <t>667-672</t>
  </si>
  <si>
    <t>667-678</t>
  </si>
  <si>
    <t>667-683</t>
  </si>
  <si>
    <t>668-672</t>
  </si>
  <si>
    <t>668-674</t>
  </si>
  <si>
    <t>670-671</t>
  </si>
  <si>
    <t>670-683</t>
  </si>
  <si>
    <t>670-686</t>
  </si>
  <si>
    <t>670-696</t>
  </si>
  <si>
    <t>670-709</t>
  </si>
  <si>
    <t>670-716</t>
  </si>
  <si>
    <t>670-740</t>
  </si>
  <si>
    <t>670-936</t>
  </si>
  <si>
    <t>670-937</t>
  </si>
  <si>
    <t>670-938</t>
  </si>
  <si>
    <t>670-944</t>
  </si>
  <si>
    <t>671-672</t>
  </si>
  <si>
    <t>671-675</t>
  </si>
  <si>
    <t>671-678</t>
  </si>
  <si>
    <t>671-680</t>
  </si>
  <si>
    <t>671-683</t>
  </si>
  <si>
    <t>671-686</t>
  </si>
  <si>
    <t>671-696</t>
  </si>
  <si>
    <t>671-740</t>
  </si>
  <si>
    <t>672-674</t>
  </si>
  <si>
    <t>672-675</t>
  </si>
  <si>
    <t>672-677</t>
  </si>
  <si>
    <t>672-678</t>
  </si>
  <si>
    <t>672-683</t>
  </si>
  <si>
    <t>674-675</t>
  </si>
  <si>
    <t>674-677</t>
  </si>
  <si>
    <t>674-678</t>
  </si>
  <si>
    <t>675-677</t>
  </si>
  <si>
    <t>675-678</t>
  </si>
  <si>
    <t>677-678</t>
  </si>
  <si>
    <t>677-680</t>
  </si>
  <si>
    <t>677-681</t>
  </si>
  <si>
    <t>677-685</t>
  </si>
  <si>
    <t>677-686</t>
  </si>
  <si>
    <t>678-680</t>
  </si>
  <si>
    <t>678-681</t>
  </si>
  <si>
    <t>678-683</t>
  </si>
  <si>
    <t>680-681</t>
  </si>
  <si>
    <t>680-683</t>
  </si>
  <si>
    <t>680-685</t>
  </si>
  <si>
    <t>680-686</t>
  </si>
  <si>
    <t>681-685</t>
  </si>
  <si>
    <t>681-686</t>
  </si>
  <si>
    <t>681-687</t>
  </si>
  <si>
    <t>683-686</t>
  </si>
  <si>
    <t>683-690</t>
  </si>
  <si>
    <t>683-696</t>
  </si>
  <si>
    <t>683-709</t>
  </si>
  <si>
    <t>683-716</t>
  </si>
  <si>
    <t>683-720</t>
  </si>
  <si>
    <t>683-740</t>
  </si>
  <si>
    <t>685-686</t>
  </si>
  <si>
    <t>685-687</t>
  </si>
  <si>
    <t>685-689</t>
  </si>
  <si>
    <t>685-690</t>
  </si>
  <si>
    <t>685-692</t>
  </si>
  <si>
    <t>686-689</t>
  </si>
  <si>
    <t>686-690</t>
  </si>
  <si>
    <t>686-696</t>
  </si>
  <si>
    <t>686-936</t>
  </si>
  <si>
    <t>686-937</t>
  </si>
  <si>
    <t>687-692</t>
  </si>
  <si>
    <t>689-690</t>
  </si>
  <si>
    <t>689-692</t>
  </si>
  <si>
    <t>689-693</t>
  </si>
  <si>
    <t>689-697</t>
  </si>
  <si>
    <t>690-692</t>
  </si>
  <si>
    <t>690-693</t>
  </si>
  <si>
    <t>690-696</t>
  </si>
  <si>
    <t>690-697</t>
  </si>
  <si>
    <t>692-693</t>
  </si>
  <si>
    <t>692-696</t>
  </si>
  <si>
    <t>692-697</t>
  </si>
  <si>
    <t>693-695</t>
  </si>
  <si>
    <t>693-696</t>
  </si>
  <si>
    <t>693-697</t>
  </si>
  <si>
    <t>693-698</t>
  </si>
  <si>
    <t>693-699</t>
  </si>
  <si>
    <t>695-697</t>
  </si>
  <si>
    <t>695-698</t>
  </si>
  <si>
    <t>695-699</t>
  </si>
  <si>
    <t>696-697</t>
  </si>
  <si>
    <t>696-698</t>
  </si>
  <si>
    <t>696-700</t>
  </si>
  <si>
    <t>696-702</t>
  </si>
  <si>
    <t>696-704</t>
  </si>
  <si>
    <t>696-705</t>
  </si>
  <si>
    <t>696-709</t>
  </si>
  <si>
    <t>696-934</t>
  </si>
  <si>
    <t>696-936</t>
  </si>
  <si>
    <t>696-937</t>
  </si>
  <si>
    <t>696-938</t>
  </si>
  <si>
    <t>697-698</t>
  </si>
  <si>
    <t>697-699</t>
  </si>
  <si>
    <t>697-700</t>
  </si>
  <si>
    <t>697-702</t>
  </si>
  <si>
    <t>697-704</t>
  </si>
  <si>
    <t>697-705</t>
  </si>
  <si>
    <t>698-699</t>
  </si>
  <si>
    <t>698-700</t>
  </si>
  <si>
    <t>698-702</t>
  </si>
  <si>
    <t>698-704</t>
  </si>
  <si>
    <t>698-705</t>
  </si>
  <si>
    <t>699-702</t>
  </si>
  <si>
    <t>699-704</t>
  </si>
  <si>
    <t>699-705</t>
  </si>
  <si>
    <t>700-702</t>
  </si>
  <si>
    <t>700-704</t>
  </si>
  <si>
    <t>700-705</t>
  </si>
  <si>
    <t>700-709</t>
  </si>
  <si>
    <t>700-710</t>
  </si>
  <si>
    <t>700-712</t>
  </si>
  <si>
    <t>702-704</t>
  </si>
  <si>
    <t>702-705</t>
  </si>
  <si>
    <t>702-706</t>
  </si>
  <si>
    <t>704-705</t>
  </si>
  <si>
    <t>704-706</t>
  </si>
  <si>
    <t>705-706</t>
  </si>
  <si>
    <t>705-707</t>
  </si>
  <si>
    <t>705-708</t>
  </si>
  <si>
    <t>707-708</t>
  </si>
  <si>
    <t>709-710</t>
  </si>
  <si>
    <t>709-712</t>
  </si>
  <si>
    <t>709-713</t>
  </si>
  <si>
    <t>709-716</t>
  </si>
  <si>
    <t>709-718</t>
  </si>
  <si>
    <t>709-740</t>
  </si>
  <si>
    <t>709-934</t>
  </si>
  <si>
    <t>709-936</t>
  </si>
  <si>
    <t>709-937</t>
  </si>
  <si>
    <t>709-938</t>
  </si>
  <si>
    <t>710-712</t>
  </si>
  <si>
    <t>712-713</t>
  </si>
  <si>
    <t>712-715</t>
  </si>
  <si>
    <t>713-715</t>
  </si>
  <si>
    <t>713-716</t>
  </si>
  <si>
    <t>713-717</t>
  </si>
  <si>
    <t>713-718</t>
  </si>
  <si>
    <t>715-716</t>
  </si>
  <si>
    <t>715-717</t>
  </si>
  <si>
    <t>715-720</t>
  </si>
  <si>
    <t>716-717</t>
  </si>
  <si>
    <t>716-718</t>
  </si>
  <si>
    <t>716-722</t>
  </si>
  <si>
    <t>716-723</t>
  </si>
  <si>
    <t>716-724</t>
  </si>
  <si>
    <t>716-740</t>
  </si>
  <si>
    <t>716-934</t>
  </si>
  <si>
    <t>716-936</t>
  </si>
  <si>
    <t>717-718</t>
  </si>
  <si>
    <t>717-720</t>
  </si>
  <si>
    <t>717-722</t>
  </si>
  <si>
    <t>717-723</t>
  </si>
  <si>
    <t>717-724</t>
  </si>
  <si>
    <t>718-720</t>
  </si>
  <si>
    <t>718-722</t>
  </si>
  <si>
    <t>718-723</t>
  </si>
  <si>
    <t>718-724</t>
  </si>
  <si>
    <t>720-722</t>
  </si>
  <si>
    <t>720-723</t>
  </si>
  <si>
    <t>720-724</t>
  </si>
  <si>
    <t>720-740</t>
  </si>
  <si>
    <t>722-723</t>
  </si>
  <si>
    <t>722-724</t>
  </si>
  <si>
    <t>722-726</t>
  </si>
  <si>
    <t>722-727</t>
  </si>
  <si>
    <t>722-728</t>
  </si>
  <si>
    <t>722-735</t>
  </si>
  <si>
    <t>723-724</t>
  </si>
  <si>
    <t>723-726</t>
  </si>
  <si>
    <t>723-727</t>
  </si>
  <si>
    <t>723-728</t>
  </si>
  <si>
    <t>723-735</t>
  </si>
  <si>
    <t>724-726</t>
  </si>
  <si>
    <t>724-727</t>
  </si>
  <si>
    <t>724-734</t>
  </si>
  <si>
    <t>724-735</t>
  </si>
  <si>
    <t>724-738</t>
  </si>
  <si>
    <t>724-740</t>
  </si>
  <si>
    <t>724-741</t>
  </si>
  <si>
    <t>724-934</t>
  </si>
  <si>
    <t>724-936</t>
  </si>
  <si>
    <t>724-937</t>
  </si>
  <si>
    <t>724-938</t>
  </si>
  <si>
    <t>724-944</t>
  </si>
  <si>
    <t>726-727</t>
  </si>
  <si>
    <t>726-728</t>
  </si>
  <si>
    <t>726-733</t>
  </si>
  <si>
    <t>726-735</t>
  </si>
  <si>
    <t>726-740</t>
  </si>
  <si>
    <t>727-728</t>
  </si>
  <si>
    <t>727-729</t>
  </si>
  <si>
    <t>727-730</t>
  </si>
  <si>
    <t>727-731</t>
  </si>
  <si>
    <t>727-732</t>
  </si>
  <si>
    <t>727-733</t>
  </si>
  <si>
    <t>727-734</t>
  </si>
  <si>
    <t>727-735</t>
  </si>
  <si>
    <t>727-737</t>
  </si>
  <si>
    <t>727-738</t>
  </si>
  <si>
    <t>727-740</t>
  </si>
  <si>
    <t>728-729</t>
  </si>
  <si>
    <t>728-730</t>
  </si>
  <si>
    <t>728-733</t>
  </si>
  <si>
    <t>728-734</t>
  </si>
  <si>
    <t>729-730</t>
  </si>
  <si>
    <t>729-733</t>
  </si>
  <si>
    <t>730-731</t>
  </si>
  <si>
    <t>730-732</t>
  </si>
  <si>
    <t>730-733</t>
  </si>
  <si>
    <t>731-732</t>
  </si>
  <si>
    <t>731-733</t>
  </si>
  <si>
    <t>731-734</t>
  </si>
  <si>
    <t>732-733</t>
  </si>
  <si>
    <t>732-734</t>
  </si>
  <si>
    <t>733-734</t>
  </si>
  <si>
    <t>733-735</t>
  </si>
  <si>
    <t>734-735</t>
  </si>
  <si>
    <t>734-737</t>
  </si>
  <si>
    <t>734-738</t>
  </si>
  <si>
    <t>735-737</t>
  </si>
  <si>
    <t>735-738</t>
  </si>
  <si>
    <t>735-740</t>
  </si>
  <si>
    <t>735-741</t>
  </si>
  <si>
    <t>737-738</t>
  </si>
  <si>
    <t>738-740</t>
  </si>
  <si>
    <t>738-741</t>
  </si>
  <si>
    <t>740-741</t>
  </si>
  <si>
    <t>740-934</t>
  </si>
  <si>
    <t>740-936</t>
  </si>
  <si>
    <t>936-937</t>
  </si>
  <si>
    <t>937-938</t>
  </si>
  <si>
    <t>937-944</t>
  </si>
  <si>
    <t>938-944</t>
  </si>
  <si>
    <t>938-945</t>
  </si>
  <si>
    <t>942-943</t>
  </si>
  <si>
    <t>942-953</t>
  </si>
  <si>
    <t>942-954</t>
  </si>
  <si>
    <t>943-944</t>
  </si>
  <si>
    <t>943-945</t>
  </si>
  <si>
    <t>944-945</t>
  </si>
  <si>
    <t>944-946</t>
  </si>
  <si>
    <t>945-946</t>
  </si>
  <si>
    <t>946-947</t>
  </si>
  <si>
    <t>946-948</t>
  </si>
  <si>
    <t>947-948</t>
  </si>
  <si>
    <t>947-950</t>
  </si>
  <si>
    <t>947-962</t>
  </si>
  <si>
    <t>948-950</t>
  </si>
  <si>
    <t>948-952</t>
  </si>
  <si>
    <t>948-962</t>
  </si>
  <si>
    <t>950-951</t>
  </si>
  <si>
    <t>950-962</t>
  </si>
  <si>
    <t>951-952</t>
  </si>
  <si>
    <t>951-962</t>
  </si>
  <si>
    <t>952-953</t>
  </si>
  <si>
    <t>952-961</t>
  </si>
  <si>
    <t>952-962</t>
  </si>
  <si>
    <t>953-954</t>
  </si>
  <si>
    <t>954-955</t>
  </si>
  <si>
    <t>954-956</t>
  </si>
  <si>
    <t>955-956</t>
  </si>
  <si>
    <t>955-965</t>
  </si>
  <si>
    <t>955-966</t>
  </si>
  <si>
    <t>955-972</t>
  </si>
  <si>
    <t>956-967</t>
  </si>
  <si>
    <t>959-960</t>
  </si>
  <si>
    <t>959-965</t>
  </si>
  <si>
    <t>959-966</t>
  </si>
  <si>
    <t>960-961</t>
  </si>
  <si>
    <t>961-962</t>
  </si>
  <si>
    <t>964-965</t>
  </si>
  <si>
    <t>964-966</t>
  </si>
  <si>
    <t>964-970</t>
  </si>
  <si>
    <t>964-972</t>
  </si>
  <si>
    <t>964-974</t>
  </si>
  <si>
    <t>964-975</t>
  </si>
  <si>
    <t>964-976</t>
  </si>
  <si>
    <t>964-977</t>
  </si>
  <si>
    <t>964-978</t>
  </si>
  <si>
    <t>964-979</t>
  </si>
  <si>
    <t>964-980</t>
  </si>
  <si>
    <t>964-981</t>
  </si>
  <si>
    <t>964-982</t>
  </si>
  <si>
    <t>964-983</t>
  </si>
  <si>
    <t>964-984</t>
  </si>
  <si>
    <t>964-985</t>
  </si>
  <si>
    <t>964-986</t>
  </si>
  <si>
    <t>965-966</t>
  </si>
  <si>
    <t>965-970</t>
  </si>
  <si>
    <t>965-972</t>
  </si>
  <si>
    <t>965-973</t>
  </si>
  <si>
    <t>965-974</t>
  </si>
  <si>
    <t>965-975</t>
  </si>
  <si>
    <t>965-976</t>
  </si>
  <si>
    <t>965-977</t>
  </si>
  <si>
    <t>965-982</t>
  </si>
  <si>
    <t>965-983</t>
  </si>
  <si>
    <t>965-984</t>
  </si>
  <si>
    <t>965-985</t>
  </si>
  <si>
    <t>965-986</t>
  </si>
  <si>
    <t>966-967</t>
  </si>
  <si>
    <t>966-970</t>
  </si>
  <si>
    <t>966-972</t>
  </si>
  <si>
    <t>966-973</t>
  </si>
  <si>
    <t>966-974</t>
  </si>
  <si>
    <t>966-975</t>
  </si>
  <si>
    <t>966-976</t>
  </si>
  <si>
    <t>966-977</t>
  </si>
  <si>
    <t>966-979</t>
  </si>
  <si>
    <t>966-980</t>
  </si>
  <si>
    <t>966-981</t>
  </si>
  <si>
    <t>966-982</t>
  </si>
  <si>
    <t>966-983</t>
  </si>
  <si>
    <t>966-984</t>
  </si>
  <si>
    <t>966-985</t>
  </si>
  <si>
    <t>966-986</t>
  </si>
  <si>
    <t>967-968</t>
  </si>
  <si>
    <t>968-969</t>
  </si>
  <si>
    <t>969-970</t>
  </si>
  <si>
    <t>969-971</t>
  </si>
  <si>
    <t>970-971</t>
  </si>
  <si>
    <t>970-972</t>
  </si>
  <si>
    <t>970-973</t>
  </si>
  <si>
    <t>970-974</t>
  </si>
  <si>
    <t>970-976</t>
  </si>
  <si>
    <t>970-977</t>
  </si>
  <si>
    <t>971-973</t>
  </si>
  <si>
    <t>971-974</t>
  </si>
  <si>
    <t>971-977</t>
  </si>
  <si>
    <t>972-974</t>
  </si>
  <si>
    <t>972-975</t>
  </si>
  <si>
    <t>972-976</t>
  </si>
  <si>
    <t>972-977</t>
  </si>
  <si>
    <t>972-978</t>
  </si>
  <si>
    <t>972-979</t>
  </si>
  <si>
    <t>972-980</t>
  </si>
  <si>
    <t>972-981</t>
  </si>
  <si>
    <t>972-982</t>
  </si>
  <si>
    <t>972-983</t>
  </si>
  <si>
    <t>972-984</t>
  </si>
  <si>
    <t>972-985</t>
  </si>
  <si>
    <t>972-986</t>
  </si>
  <si>
    <t>973-974</t>
  </si>
  <si>
    <t>973-975</t>
  </si>
  <si>
    <t>974-975</t>
  </si>
  <si>
    <t>974-976</t>
  </si>
  <si>
    <t>974-977</t>
  </si>
  <si>
    <t>975-976</t>
  </si>
  <si>
    <t>975-977</t>
  </si>
  <si>
    <t>976-977</t>
  </si>
  <si>
    <t>977-978</t>
  </si>
  <si>
    <t>977-979</t>
  </si>
  <si>
    <t>977-980</t>
  </si>
  <si>
    <t>978-979</t>
  </si>
  <si>
    <t>979-980</t>
  </si>
  <si>
    <t>979-983</t>
  </si>
  <si>
    <t>980-981</t>
  </si>
  <si>
    <t>981-982</t>
  </si>
  <si>
    <t>981-983</t>
  </si>
  <si>
    <t>981-984</t>
  </si>
  <si>
    <t>981-985</t>
  </si>
  <si>
    <t>981-986</t>
  </si>
  <si>
    <t>982-983</t>
  </si>
  <si>
    <t>982-984</t>
  </si>
  <si>
    <t>982-985</t>
  </si>
  <si>
    <t>982-986</t>
  </si>
  <si>
    <t>983-984</t>
  </si>
  <si>
    <t>983-985</t>
  </si>
  <si>
    <t>983-986</t>
  </si>
  <si>
    <t>983-987</t>
  </si>
  <si>
    <t>983-988</t>
  </si>
  <si>
    <t>983-989</t>
  </si>
  <si>
    <t>984-985</t>
  </si>
  <si>
    <t>984-986</t>
  </si>
  <si>
    <t>984-987</t>
  </si>
  <si>
    <t>984-988</t>
  </si>
  <si>
    <t>984-989</t>
  </si>
  <si>
    <t>985-986</t>
  </si>
  <si>
    <t>985-987</t>
  </si>
  <si>
    <t>985-988</t>
  </si>
  <si>
    <t>985-989</t>
  </si>
  <si>
    <t>986-987</t>
  </si>
  <si>
    <t>987-988</t>
  </si>
  <si>
    <t>988-989</t>
  </si>
  <si>
    <t>550-962</t>
  </si>
  <si>
    <t>Mobil</t>
  </si>
  <si>
    <t>552</t>
  </si>
  <si>
    <t>Grönö</t>
  </si>
  <si>
    <t>958-959</t>
  </si>
  <si>
    <t>958-961</t>
  </si>
  <si>
    <t>958-962</t>
  </si>
  <si>
    <t>664-788</t>
  </si>
  <si>
    <t>670-788</t>
  </si>
  <si>
    <t>696-805</t>
  </si>
  <si>
    <t>720-746</t>
  </si>
  <si>
    <t>722-746</t>
  </si>
  <si>
    <t>723-746</t>
  </si>
  <si>
    <t>724-746</t>
  </si>
  <si>
    <t>724-933</t>
  </si>
  <si>
    <t>735-746</t>
  </si>
  <si>
    <t>738-743</t>
  </si>
  <si>
    <t>738-746</t>
  </si>
  <si>
    <t>740-743</t>
  </si>
  <si>
    <t>740-746</t>
  </si>
  <si>
    <t>740-757</t>
  </si>
  <si>
    <t>740-762</t>
  </si>
  <si>
    <t>740-763</t>
  </si>
  <si>
    <t>740-767</t>
  </si>
  <si>
    <t>740-788</t>
  </si>
  <si>
    <t>740-791</t>
  </si>
  <si>
    <t>740-793</t>
  </si>
  <si>
    <t>740-805</t>
  </si>
  <si>
    <t>740-929</t>
  </si>
  <si>
    <t>740-930</t>
  </si>
  <si>
    <t>740-933</t>
  </si>
  <si>
    <t>372-506</t>
  </si>
  <si>
    <t>538-541</t>
  </si>
  <si>
    <t>741-742</t>
  </si>
  <si>
    <t>741-743</t>
  </si>
  <si>
    <t>741-746</t>
  </si>
  <si>
    <t>955-957</t>
  </si>
  <si>
    <t>955-959</t>
  </si>
  <si>
    <t>957-959</t>
  </si>
  <si>
    <t>957-964</t>
  </si>
  <si>
    <t>445-448</t>
  </si>
  <si>
    <t>635</t>
  </si>
  <si>
    <t>Bellonagrundet</t>
  </si>
  <si>
    <t>Hållsviken</t>
  </si>
  <si>
    <t>458</t>
  </si>
  <si>
    <t>453</t>
  </si>
  <si>
    <t>451</t>
  </si>
  <si>
    <t>Tvären</t>
  </si>
  <si>
    <t>448</t>
  </si>
  <si>
    <t>Ledskär</t>
  </si>
  <si>
    <t>445</t>
  </si>
  <si>
    <t>Vinterklasen</t>
  </si>
  <si>
    <t>441</t>
  </si>
  <si>
    <t>Lönö</t>
  </si>
  <si>
    <t>Anvisningar till Excel-filen 2020E</t>
  </si>
  <si>
    <t>Skicka sedan Excel-filen med mail till kim@honett.se.  Ge meddelandet namnet Loggbok Startnr &lt;Ditt startnummer&gt;!</t>
  </si>
  <si>
    <t>Karl-Ingvar Malmgren, Vivelvägen 1, 184 34 Åkersberga</t>
  </si>
  <si>
    <t>Version: 2020E, rev. A</t>
  </si>
  <si>
    <t>Med e-mail: kim@honnett.se</t>
  </si>
  <si>
    <t>Med papperspost: Karl-Ingvar Malmgren</t>
  </si>
  <si>
    <t>Vivelvägen 1, 184 34  Åkersberga</t>
  </si>
  <si>
    <t>Här finns alla distanser från Stockholmskretsens Punkt- och distanstabell. Rätt värde hämtas till kolumnen Avstånd från föreg. punkt i fliken Logg när du anger en rundningspunkt. Kommer ingen distans automatiskt, har du troligen gått en inte tillåten sträcka. Distanserna är giltiga inom området mellan Landsort och Simpnäs klubb.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</si>
</sst>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yyyy"/>
    <numFmt numFmtId="167" formatCode="0.0"/>
    <numFmt numFmtId="168" formatCode="yy/mm/dd;@"/>
    <numFmt numFmtId="169" formatCode="yyyy/mm/dd;@"/>
    <numFmt numFmtId="170" formatCode="0.0;;"/>
    <numFmt numFmtId="171" formatCode="[$-41D]&quot;den &quot;d\ mmmm\ yyyy"/>
  </numFmts>
  <fonts count="56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Tahoma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>
        <color indexed="63"/>
      </top>
      <bottom style="medium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4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6" fillId="33" borderId="0" xfId="45" applyNumberFormat="1" applyFont="1" applyFill="1" applyBorder="1" applyAlignment="1" applyProtection="1">
      <alignment wrapText="1"/>
      <protection/>
    </xf>
    <xf numFmtId="0" fontId="7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12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>
      <alignment horizont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20" fontId="9" fillId="33" borderId="18" xfId="0" applyNumberFormat="1" applyFont="1" applyFill="1" applyBorder="1" applyAlignment="1" applyProtection="1">
      <alignment/>
      <protection locked="0"/>
    </xf>
    <xf numFmtId="0" fontId="9" fillId="33" borderId="18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14" fillId="33" borderId="0" xfId="0" applyFont="1" applyFill="1" applyAlignment="1">
      <alignment wrapTex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2" fontId="9" fillId="34" borderId="10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20" fontId="0" fillId="33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167" fontId="9" fillId="34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20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10" fillId="33" borderId="2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10" fillId="33" borderId="11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10" fillId="33" borderId="22" xfId="0" applyFont="1" applyFill="1" applyBorder="1" applyAlignment="1">
      <alignment/>
    </xf>
    <xf numFmtId="0" fontId="1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 applyProtection="1">
      <alignment horizontal="center"/>
      <protection/>
    </xf>
    <xf numFmtId="49" fontId="9" fillId="34" borderId="27" xfId="0" applyNumberFormat="1" applyFont="1" applyFill="1" applyBorder="1" applyAlignment="1">
      <alignment horizontal="center"/>
    </xf>
    <xf numFmtId="1" fontId="9" fillId="34" borderId="27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168" fontId="0" fillId="0" borderId="0" xfId="0" applyNumberFormat="1" applyAlignment="1">
      <alignment/>
    </xf>
    <xf numFmtId="2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67" fontId="16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8" fontId="14" fillId="0" borderId="10" xfId="0" applyNumberFormat="1" applyFont="1" applyBorder="1" applyAlignment="1" applyProtection="1">
      <alignment horizontal="center" vertical="center" wrapText="1"/>
      <protection/>
    </xf>
    <xf numFmtId="20" fontId="14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167" fontId="14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9" fontId="14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hidden="1"/>
    </xf>
    <xf numFmtId="1" fontId="10" fillId="0" borderId="0" xfId="0" applyNumberFormat="1" applyFont="1" applyAlignment="1">
      <alignment horizontal="center" vertical="center" wrapText="1"/>
    </xf>
    <xf numFmtId="169" fontId="0" fillId="0" borderId="39" xfId="0" applyNumberFormat="1" applyBorder="1" applyAlignment="1" applyProtection="1">
      <alignment vertical="top" wrapText="1"/>
      <protection locked="0"/>
    </xf>
    <xf numFmtId="20" fontId="0" fillId="0" borderId="40" xfId="0" applyNumberFormat="1" applyBorder="1" applyAlignment="1" applyProtection="1">
      <alignment vertical="top" wrapText="1"/>
      <protection locked="0"/>
    </xf>
    <xf numFmtId="49" fontId="0" fillId="34" borderId="40" xfId="0" applyNumberFormat="1" applyFill="1" applyBorder="1" applyAlignment="1" applyProtection="1">
      <alignment horizontal="center" vertical="top" wrapText="1"/>
      <protection/>
    </xf>
    <xf numFmtId="170" fontId="0" fillId="34" borderId="40" xfId="0" applyNumberFormat="1" applyFill="1" applyBorder="1" applyAlignment="1" applyProtection="1">
      <alignment vertical="top" wrapText="1"/>
      <protection/>
    </xf>
    <xf numFmtId="0" fontId="0" fillId="0" borderId="40" xfId="0" applyBorder="1" applyAlignment="1" applyProtection="1">
      <alignment horizontal="center" vertical="top" wrapText="1"/>
      <protection locked="0"/>
    </xf>
    <xf numFmtId="49" fontId="0" fillId="0" borderId="40" xfId="0" applyNumberFormat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20" fontId="0" fillId="0" borderId="39" xfId="0" applyNumberFormat="1" applyBorder="1" applyAlignment="1" applyProtection="1">
      <alignment vertical="top" wrapText="1"/>
      <protection locked="0"/>
    </xf>
    <xf numFmtId="1" fontId="0" fillId="0" borderId="39" xfId="0" applyNumberFormat="1" applyBorder="1" applyAlignment="1" applyProtection="1">
      <alignment horizontal="center" vertical="top" wrapText="1"/>
      <protection locked="0"/>
    </xf>
    <xf numFmtId="170" fontId="0" fillId="34" borderId="39" xfId="0" applyNumberFormat="1" applyFill="1" applyBorder="1" applyAlignment="1" applyProtection="1">
      <alignment vertical="top" wrapText="1"/>
      <protection/>
    </xf>
    <xf numFmtId="0" fontId="0" fillId="0" borderId="39" xfId="0" applyBorder="1" applyAlignment="1" applyProtection="1">
      <alignment horizontal="center" vertical="top" wrapText="1"/>
      <protection locked="0"/>
    </xf>
    <xf numFmtId="49" fontId="0" fillId="0" borderId="39" xfId="0" applyNumberFormat="1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7" fontId="0" fillId="0" borderId="39" xfId="0" applyNumberForma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14" fillId="33" borderId="0" xfId="0" applyFont="1" applyFill="1" applyBorder="1" applyAlignment="1">
      <alignment vertical="top" wrapText="1"/>
    </xf>
    <xf numFmtId="0" fontId="2" fillId="33" borderId="42" xfId="0" applyFont="1" applyFill="1" applyBorder="1" applyAlignment="1" applyProtection="1">
      <alignment vertical="center" wrapText="1"/>
      <protection locked="0"/>
    </xf>
    <xf numFmtId="14" fontId="2" fillId="33" borderId="43" xfId="0" applyNumberFormat="1" applyFont="1" applyFill="1" applyBorder="1" applyAlignment="1" applyProtection="1">
      <alignment vertical="center" wrapText="1"/>
      <protection locked="0"/>
    </xf>
    <xf numFmtId="0" fontId="10" fillId="33" borderId="22" xfId="0" applyFont="1" applyFill="1" applyBorder="1" applyAlignment="1">
      <alignment vertical="top" wrapText="1"/>
    </xf>
    <xf numFmtId="0" fontId="0" fillId="33" borderId="44" xfId="0" applyFill="1" applyBorder="1" applyAlignment="1" applyProtection="1">
      <alignment/>
      <protection locked="0"/>
    </xf>
    <xf numFmtId="0" fontId="20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10" fillId="33" borderId="45" xfId="0" applyFont="1" applyFill="1" applyBorder="1" applyAlignment="1">
      <alignment wrapText="1"/>
    </xf>
    <xf numFmtId="0" fontId="10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wrapText="1"/>
    </xf>
    <xf numFmtId="0" fontId="10" fillId="33" borderId="22" xfId="0" applyFont="1" applyFill="1" applyBorder="1" applyAlignment="1">
      <alignment vertical="center" wrapText="1"/>
    </xf>
    <xf numFmtId="0" fontId="0" fillId="33" borderId="46" xfId="0" applyFont="1" applyFill="1" applyBorder="1" applyAlignment="1">
      <alignment vertical="center"/>
    </xf>
    <xf numFmtId="0" fontId="0" fillId="33" borderId="46" xfId="0" applyFill="1" applyBorder="1" applyAlignment="1">
      <alignment/>
    </xf>
    <xf numFmtId="0" fontId="10" fillId="33" borderId="0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13" fillId="33" borderId="2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4" fillId="33" borderId="13" xfId="0" applyFont="1" applyFill="1" applyBorder="1" applyAlignment="1">
      <alignment vertical="top" wrapText="1"/>
    </xf>
    <xf numFmtId="0" fontId="3" fillId="33" borderId="49" xfId="0" applyFont="1" applyFill="1" applyBorder="1" applyAlignment="1" applyProtection="1">
      <alignment vertical="center" wrapText="1"/>
      <protection locked="0"/>
    </xf>
    <xf numFmtId="0" fontId="3" fillId="33" borderId="5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>
      <alignment vertical="center" wrapText="1"/>
    </xf>
    <xf numFmtId="0" fontId="3" fillId="33" borderId="49" xfId="0" applyFont="1" applyFill="1" applyBorder="1" applyAlignment="1" applyProtection="1">
      <alignment vertical="center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49" fontId="3" fillId="33" borderId="52" xfId="0" applyNumberFormat="1" applyFont="1" applyFill="1" applyBorder="1" applyAlignment="1" applyProtection="1">
      <alignment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10" fillId="33" borderId="46" xfId="0" applyFont="1" applyFill="1" applyBorder="1" applyAlignment="1">
      <alignment vertical="top" wrapText="1"/>
    </xf>
    <xf numFmtId="1" fontId="3" fillId="33" borderId="18" xfId="0" applyNumberFormat="1" applyFont="1" applyFill="1" applyBorder="1" applyAlignment="1" applyProtection="1">
      <alignment wrapText="1"/>
      <protection locked="0"/>
    </xf>
    <xf numFmtId="0" fontId="10" fillId="33" borderId="54" xfId="0" applyFont="1" applyFill="1" applyBorder="1" applyAlignment="1">
      <alignment/>
    </xf>
    <xf numFmtId="0" fontId="10" fillId="33" borderId="55" xfId="0" applyFont="1" applyFill="1" applyBorder="1" applyAlignment="1">
      <alignment/>
    </xf>
    <xf numFmtId="0" fontId="3" fillId="33" borderId="52" xfId="0" applyFont="1" applyFill="1" applyBorder="1" applyAlignment="1" applyProtection="1">
      <alignment vertical="center" wrapText="1"/>
      <protection locked="0"/>
    </xf>
    <xf numFmtId="0" fontId="3" fillId="33" borderId="53" xfId="0" applyFont="1" applyFill="1" applyBorder="1" applyAlignment="1" applyProtection="1">
      <alignment horizontal="center" vertical="center" wrapText="1"/>
      <protection locked="0"/>
    </xf>
    <xf numFmtId="0" fontId="10" fillId="33" borderId="47" xfId="0" applyFont="1" applyFill="1" applyBorder="1" applyAlignment="1" applyProtection="1">
      <alignment wrapText="1"/>
      <protection/>
    </xf>
    <xf numFmtId="0" fontId="10" fillId="33" borderId="48" xfId="0" applyFont="1" applyFill="1" applyBorder="1" applyAlignment="1" applyProtection="1">
      <alignment wrapText="1"/>
      <protection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left" vertical="center"/>
    </xf>
    <xf numFmtId="0" fontId="10" fillId="33" borderId="48" xfId="0" applyFont="1" applyFill="1" applyBorder="1" applyAlignment="1" applyProtection="1">
      <alignment/>
      <protection/>
    </xf>
    <xf numFmtId="0" fontId="10" fillId="33" borderId="54" xfId="0" applyFont="1" applyFill="1" applyBorder="1" applyAlignment="1" applyProtection="1">
      <alignment/>
      <protection/>
    </xf>
    <xf numFmtId="0" fontId="10" fillId="33" borderId="55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>
      <alignment horizontal="center"/>
    </xf>
    <xf numFmtId="0" fontId="10" fillId="33" borderId="57" xfId="0" applyFont="1" applyFill="1" applyBorder="1" applyAlignment="1" applyProtection="1">
      <alignment horizontal="center" wrapText="1"/>
      <protection/>
    </xf>
    <xf numFmtId="0" fontId="10" fillId="33" borderId="58" xfId="0" applyFont="1" applyFill="1" applyBorder="1" applyAlignment="1" applyProtection="1">
      <alignment horizontal="center"/>
      <protection/>
    </xf>
    <xf numFmtId="0" fontId="10" fillId="33" borderId="57" xfId="0" applyFont="1" applyFill="1" applyBorder="1" applyAlignment="1" applyProtection="1">
      <alignment horizontal="center"/>
      <protection/>
    </xf>
    <xf numFmtId="20" fontId="9" fillId="0" borderId="10" xfId="0" applyNumberFormat="1" applyFont="1" applyBorder="1" applyAlignment="1" applyProtection="1">
      <alignment horizontal="center" vertical="center" wrapText="1"/>
      <protection/>
    </xf>
    <xf numFmtId="49" fontId="15" fillId="34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45" applyNumberFormat="1" applyFill="1" applyBorder="1" applyAlignment="1" applyProtection="1">
      <alignment wrapText="1"/>
      <protection locked="0"/>
    </xf>
    <xf numFmtId="0" fontId="5" fillId="33" borderId="0" xfId="45" applyNumberFormat="1" applyFill="1" applyBorder="1" applyAlignment="1" applyProtection="1">
      <alignment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57150</xdr:rowOff>
    </xdr:from>
    <xdr:to>
      <xdr:col>2</xdr:col>
      <xdr:colOff>85725</xdr:colOff>
      <xdr:row>35</xdr:row>
      <xdr:rowOff>95250</xdr:rowOff>
    </xdr:to>
    <xdr:sp>
      <xdr:nvSpPr>
        <xdr:cNvPr id="1" name="Rektangel  2"/>
        <xdr:cNvSpPr>
          <a:spLocks/>
        </xdr:cNvSpPr>
      </xdr:nvSpPr>
      <xdr:spPr>
        <a:xfrm>
          <a:off x="514350" y="219075"/>
          <a:ext cx="8305800" cy="8153400"/>
        </a:xfrm>
        <a:prstGeom prst="rect">
          <a:avLst/>
        </a:prstGeom>
        <a:noFill/>
        <a:ln w="316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504825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2" name="Rektangel  30"/>
        <xdr:cNvSpPr>
          <a:spLocks/>
        </xdr:cNvSpPr>
      </xdr:nvSpPr>
      <xdr:spPr>
        <a:xfrm>
          <a:off x="504825" y="6858000"/>
          <a:ext cx="2543175" cy="714375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@honnett.se?subject=Loggbok%20Startnr%20XX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oggbok@24-timmars.nu?subject=Loggbok%20Startnr%20XXX" TargetMode="External" /><Relationship Id="rId2" Type="http://schemas.openxmlformats.org/officeDocument/2006/relationships/hyperlink" Target="mailto:kim@honnett.se?subject=Loggbok%20Startnr%20XXX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3:B34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121.8515625" style="0" customWidth="1"/>
  </cols>
  <sheetData>
    <row r="3" ht="20.25">
      <c r="B3" s="1" t="s">
        <v>1843</v>
      </c>
    </row>
    <row r="4" ht="21.75" customHeight="1">
      <c r="B4" s="2"/>
    </row>
    <row r="5" ht="15">
      <c r="B5" s="2"/>
    </row>
    <row r="6" ht="15.75">
      <c r="B6" s="3" t="s">
        <v>0</v>
      </c>
    </row>
    <row r="7" ht="30">
      <c r="B7" s="2" t="s">
        <v>1</v>
      </c>
    </row>
    <row r="8" ht="15">
      <c r="B8" s="2"/>
    </row>
    <row r="9" ht="45">
      <c r="B9" s="2" t="s">
        <v>2</v>
      </c>
    </row>
    <row r="10" ht="28.5" customHeight="1">
      <c r="B10" s="2"/>
    </row>
    <row r="11" ht="15">
      <c r="B11" s="2" t="s">
        <v>3</v>
      </c>
    </row>
    <row r="12" ht="15">
      <c r="B12" s="2"/>
    </row>
    <row r="13" ht="15.75">
      <c r="B13" s="3" t="s">
        <v>4</v>
      </c>
    </row>
    <row r="14" ht="15">
      <c r="B14" s="2" t="s">
        <v>5</v>
      </c>
    </row>
    <row r="15" ht="15">
      <c r="B15" s="2"/>
    </row>
    <row r="16" ht="30">
      <c r="B16" s="4" t="s">
        <v>6</v>
      </c>
    </row>
    <row r="17" ht="15">
      <c r="B17" s="4"/>
    </row>
    <row r="18" ht="15">
      <c r="B18" s="2" t="s">
        <v>7</v>
      </c>
    </row>
    <row r="19" ht="15">
      <c r="B19" s="2"/>
    </row>
    <row r="20" ht="30">
      <c r="B20" s="2" t="s">
        <v>8</v>
      </c>
    </row>
    <row r="21" ht="15">
      <c r="B21" s="2"/>
    </row>
    <row r="22" ht="15.75">
      <c r="B22" s="3" t="s">
        <v>9</v>
      </c>
    </row>
    <row r="23" ht="45">
      <c r="B23" s="2" t="s">
        <v>1850</v>
      </c>
    </row>
    <row r="24" ht="15">
      <c r="B24" s="2"/>
    </row>
    <row r="25" ht="15.75">
      <c r="B25" s="3" t="s">
        <v>10</v>
      </c>
    </row>
    <row r="26" ht="15">
      <c r="B26" s="2" t="s">
        <v>11</v>
      </c>
    </row>
    <row r="27" ht="12.75">
      <c r="B27" s="188" t="s">
        <v>1844</v>
      </c>
    </row>
    <row r="28" ht="15">
      <c r="B28" s="5"/>
    </row>
    <row r="29" ht="15">
      <c r="B29" s="2" t="s">
        <v>12</v>
      </c>
    </row>
    <row r="30" ht="15.75">
      <c r="B30" s="3" t="s">
        <v>1845</v>
      </c>
    </row>
    <row r="31" ht="15">
      <c r="B31" s="2"/>
    </row>
    <row r="32" ht="15.75">
      <c r="B32" s="6" t="s">
        <v>13</v>
      </c>
    </row>
    <row r="33" ht="15.75">
      <c r="B33" s="7"/>
    </row>
    <row r="34" ht="15">
      <c r="B34" s="2" t="s">
        <v>14</v>
      </c>
    </row>
  </sheetData>
  <sheetProtection password="C4DA" sheet="1" objects="1" scenarios="1" selectLockedCells="1" selectUnlockedCells="1"/>
  <hyperlinks>
    <hyperlink ref="B27" r:id="rId1" display="Skicka sedan Excel-filen med mail till kim@honett.se.  Ge meddelandet namnet Loggbok Startnr &lt;Ditt startnummer&gt;!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1"/>
  <sheetViews>
    <sheetView tabSelected="1" zoomScalePageLayoutView="0" workbookViewId="0" topLeftCell="A2">
      <selection activeCell="I9" sqref="I9"/>
    </sheetView>
  </sheetViews>
  <sheetFormatPr defaultColWidth="9.140625" defaultRowHeight="12.75" customHeight="1"/>
  <cols>
    <col min="13" max="13" width="9.140625" style="0" hidden="1" customWidth="1"/>
    <col min="14" max="14" width="9.7109375" style="8" hidden="1" customWidth="1"/>
    <col min="15" max="15" width="9.140625" style="0" hidden="1" customWidth="1"/>
    <col min="16" max="16" width="10.28125" style="9" hidden="1" customWidth="1"/>
    <col min="17" max="18" width="9.140625" style="0" hidden="1" customWidth="1"/>
    <col min="19" max="19" width="0" style="0" hidden="1" customWidth="1"/>
  </cols>
  <sheetData>
    <row r="1" spans="1:18" ht="12.75">
      <c r="A1" s="10"/>
      <c r="B1" s="10"/>
      <c r="C1" s="10"/>
      <c r="D1" s="10"/>
      <c r="E1" s="10"/>
      <c r="F1" s="10"/>
      <c r="G1" s="10"/>
      <c r="H1" s="10"/>
      <c r="I1" s="10" t="s">
        <v>1846</v>
      </c>
      <c r="J1" s="10"/>
      <c r="K1" s="10"/>
      <c r="L1" s="10"/>
      <c r="R1" s="1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R2" s="11"/>
    </row>
    <row r="3" spans="1:18" ht="12.75">
      <c r="A3" s="10"/>
      <c r="B3" s="10"/>
      <c r="C3" s="12" t="s">
        <v>15</v>
      </c>
      <c r="D3" s="13"/>
      <c r="E3" s="13"/>
      <c r="F3" s="13"/>
      <c r="G3" s="14"/>
      <c r="H3" s="14"/>
      <c r="I3" s="14"/>
      <c r="J3" s="14"/>
      <c r="K3" s="14"/>
      <c r="L3" s="14"/>
      <c r="R3" s="11"/>
    </row>
    <row r="4" spans="1:18" ht="15.75">
      <c r="A4" s="10"/>
      <c r="B4" s="10"/>
      <c r="C4" s="12" t="s">
        <v>16</v>
      </c>
      <c r="D4" s="13"/>
      <c r="E4" s="181" t="s">
        <v>17</v>
      </c>
      <c r="F4" s="181"/>
      <c r="G4" s="182" t="s">
        <v>18</v>
      </c>
      <c r="H4" s="182"/>
      <c r="I4" s="15">
        <v>12</v>
      </c>
      <c r="J4" s="16" t="s">
        <v>19</v>
      </c>
      <c r="K4" s="17"/>
      <c r="L4" s="17"/>
      <c r="R4" s="11"/>
    </row>
    <row r="5" spans="1:18" ht="12.75" customHeight="1">
      <c r="A5" s="18" t="s">
        <v>20</v>
      </c>
      <c r="B5" s="19"/>
      <c r="C5" s="19"/>
      <c r="D5" s="19"/>
      <c r="E5" s="19"/>
      <c r="F5" s="20"/>
      <c r="G5" s="183" t="s">
        <v>21</v>
      </c>
      <c r="H5" s="183" t="s">
        <v>22</v>
      </c>
      <c r="I5" s="184" t="s">
        <v>23</v>
      </c>
      <c r="J5" s="185" t="s">
        <v>24</v>
      </c>
      <c r="K5" s="21"/>
      <c r="L5" s="10"/>
      <c r="R5" s="11"/>
    </row>
    <row r="6" spans="1:18" ht="12.75">
      <c r="A6" s="175"/>
      <c r="B6" s="175"/>
      <c r="C6" s="175"/>
      <c r="D6" s="175"/>
      <c r="E6" s="175"/>
      <c r="F6" s="175"/>
      <c r="G6" s="183"/>
      <c r="H6" s="183"/>
      <c r="I6" s="184"/>
      <c r="J6" s="184"/>
      <c r="K6" s="22" t="s">
        <v>25</v>
      </c>
      <c r="L6" s="10"/>
      <c r="R6" s="11"/>
    </row>
    <row r="7" spans="1:18" ht="15.75">
      <c r="A7" s="175"/>
      <c r="B7" s="175"/>
      <c r="C7" s="175"/>
      <c r="D7" s="175"/>
      <c r="E7" s="175"/>
      <c r="F7" s="175"/>
      <c r="G7" s="23"/>
      <c r="H7" s="24"/>
      <c r="I7" s="25"/>
      <c r="J7" s="25" t="s">
        <v>24</v>
      </c>
      <c r="K7" s="26">
        <f ca="1">NOW()</f>
        <v>43987.79676087963</v>
      </c>
      <c r="L7" s="10"/>
      <c r="R7" s="11"/>
    </row>
    <row r="8" spans="1:18" ht="12.75" customHeight="1">
      <c r="A8" s="18" t="s">
        <v>26</v>
      </c>
      <c r="B8" s="27"/>
      <c r="C8" s="27"/>
      <c r="D8" s="27"/>
      <c r="E8" s="27"/>
      <c r="F8" s="28"/>
      <c r="G8" s="173" t="s">
        <v>27</v>
      </c>
      <c r="H8" s="173"/>
      <c r="I8" s="174" t="s">
        <v>28</v>
      </c>
      <c r="J8" s="174"/>
      <c r="K8" s="174"/>
      <c r="L8" s="174"/>
      <c r="N8" s="29"/>
      <c r="P8" s="9">
        <f>60*HOUR(I19-I18)+MINUTE(I19-I18)</f>
        <v>0</v>
      </c>
      <c r="R8" s="11"/>
    </row>
    <row r="9" spans="1:18" ht="25.5" customHeight="1">
      <c r="A9" s="175"/>
      <c r="B9" s="175"/>
      <c r="C9" s="175"/>
      <c r="D9" s="175"/>
      <c r="E9" s="175"/>
      <c r="F9" s="175"/>
      <c r="G9" s="176"/>
      <c r="H9" s="176"/>
      <c r="I9" s="30" t="s">
        <v>82</v>
      </c>
      <c r="J9" s="177" t="str">
        <f>LOOKUP(I9,N18:N36,O18:O36)</f>
        <v>startpunkt</v>
      </c>
      <c r="K9" s="177"/>
      <c r="L9" s="177"/>
      <c r="N9" s="31"/>
      <c r="R9" s="11"/>
    </row>
    <row r="10" spans="1:18" ht="12.75">
      <c r="A10" s="18" t="s">
        <v>29</v>
      </c>
      <c r="B10" s="27"/>
      <c r="C10" s="178" t="s">
        <v>30</v>
      </c>
      <c r="D10" s="178"/>
      <c r="E10" s="178"/>
      <c r="F10" s="178"/>
      <c r="G10" s="179" t="s">
        <v>31</v>
      </c>
      <c r="H10" s="179"/>
      <c r="I10" s="179"/>
      <c r="J10" s="179"/>
      <c r="K10" s="180" t="s">
        <v>32</v>
      </c>
      <c r="L10" s="180"/>
      <c r="N10" s="29"/>
      <c r="R10" s="11"/>
    </row>
    <row r="11" spans="1:18" ht="25.5" customHeight="1">
      <c r="A11" s="163"/>
      <c r="B11" s="163"/>
      <c r="C11" s="164"/>
      <c r="D11" s="164"/>
      <c r="E11" s="164"/>
      <c r="F11" s="164"/>
      <c r="G11" s="165"/>
      <c r="H11" s="165"/>
      <c r="I11" s="165"/>
      <c r="J11" s="165"/>
      <c r="K11" s="166"/>
      <c r="L11" s="166"/>
      <c r="N11" s="29"/>
      <c r="P11" s="9">
        <f>60*HOUR(I19-I18)+MINUTE(I19-I18)</f>
        <v>0</v>
      </c>
      <c r="R11" s="11"/>
    </row>
    <row r="12" spans="1:18" ht="12.75" customHeight="1">
      <c r="A12" s="167" t="s">
        <v>33</v>
      </c>
      <c r="B12" s="167"/>
      <c r="C12" s="168"/>
      <c r="D12" s="168"/>
      <c r="E12" s="168"/>
      <c r="F12" s="168"/>
      <c r="G12" s="169" t="s">
        <v>34</v>
      </c>
      <c r="H12" s="169"/>
      <c r="I12" s="169"/>
      <c r="J12" s="169"/>
      <c r="K12" s="170" t="s">
        <v>35</v>
      </c>
      <c r="L12" s="170"/>
      <c r="N12" s="29"/>
      <c r="R12" s="11"/>
    </row>
    <row r="13" spans="1:18" ht="12.75" customHeight="1">
      <c r="A13" s="167"/>
      <c r="B13" s="167"/>
      <c r="C13" s="168"/>
      <c r="D13" s="168"/>
      <c r="E13" s="168"/>
      <c r="F13" s="168"/>
      <c r="G13" s="171"/>
      <c r="H13" s="171"/>
      <c r="I13" s="171"/>
      <c r="J13" s="171"/>
      <c r="K13" s="172"/>
      <c r="L13" s="172"/>
      <c r="N13" s="29"/>
      <c r="P13" s="9">
        <f>L19</f>
        <v>0</v>
      </c>
      <c r="R13" s="11"/>
    </row>
    <row r="14" spans="1:18" ht="13.5" customHeight="1">
      <c r="A14" s="153" t="s">
        <v>36</v>
      </c>
      <c r="B14" s="153"/>
      <c r="C14" s="153"/>
      <c r="D14" s="154" t="s">
        <v>1790</v>
      </c>
      <c r="E14" s="154"/>
      <c r="F14" s="154"/>
      <c r="G14" s="171"/>
      <c r="H14" s="171"/>
      <c r="I14" s="171"/>
      <c r="J14" s="171"/>
      <c r="K14" s="172"/>
      <c r="L14" s="172"/>
      <c r="N14" s="29"/>
      <c r="R14" s="11"/>
    </row>
    <row r="15" spans="1:18" ht="12.75" customHeight="1">
      <c r="A15" s="159"/>
      <c r="B15" s="159"/>
      <c r="C15" s="159"/>
      <c r="D15" s="160"/>
      <c r="E15" s="160"/>
      <c r="F15" s="160"/>
      <c r="G15" s="161"/>
      <c r="H15" s="162" t="s">
        <v>37</v>
      </c>
      <c r="I15" s="162"/>
      <c r="J15" s="155"/>
      <c r="K15" s="156" t="s">
        <v>38</v>
      </c>
      <c r="L15" s="156"/>
      <c r="N15" s="29"/>
      <c r="R15" s="11"/>
    </row>
    <row r="16" spans="1:18" ht="12.75">
      <c r="A16" s="159"/>
      <c r="B16" s="159"/>
      <c r="C16" s="159"/>
      <c r="D16" s="160"/>
      <c r="E16" s="160"/>
      <c r="F16" s="160"/>
      <c r="G16" s="161"/>
      <c r="H16" s="162"/>
      <c r="I16" s="162"/>
      <c r="J16" s="155"/>
      <c r="K16" s="156"/>
      <c r="L16" s="156"/>
      <c r="R16" s="11"/>
    </row>
    <row r="17" spans="1:18" ht="13.5" customHeight="1" thickBot="1">
      <c r="A17" s="157" t="s">
        <v>39</v>
      </c>
      <c r="B17" s="157"/>
      <c r="C17" s="10"/>
      <c r="D17" s="10"/>
      <c r="E17" s="10"/>
      <c r="F17" s="10"/>
      <c r="G17" s="158" t="s">
        <v>40</v>
      </c>
      <c r="H17" s="158"/>
      <c r="I17" s="158"/>
      <c r="J17" s="158"/>
      <c r="K17" s="158"/>
      <c r="L17" s="158"/>
      <c r="N17" s="32" t="s">
        <v>41</v>
      </c>
      <c r="R17" s="11"/>
    </row>
    <row r="18" spans="1:18" ht="13.5" customHeight="1" thickBot="1">
      <c r="A18" s="148" t="s">
        <v>42</v>
      </c>
      <c r="B18" s="148"/>
      <c r="C18" s="148"/>
      <c r="D18" s="148"/>
      <c r="E18" s="148"/>
      <c r="F18" s="10"/>
      <c r="G18" s="150" t="s">
        <v>43</v>
      </c>
      <c r="H18" s="150"/>
      <c r="I18" s="33"/>
      <c r="J18" s="151"/>
      <c r="K18" s="151"/>
      <c r="L18" s="34"/>
      <c r="N18" s="35" t="s">
        <v>1841</v>
      </c>
      <c r="O18" t="s">
        <v>1842</v>
      </c>
      <c r="R18">
        <f>I4-N18</f>
        <v>-429</v>
      </c>
    </row>
    <row r="19" spans="1:18" ht="13.5" customHeight="1" thickBot="1">
      <c r="A19" s="148" t="s">
        <v>45</v>
      </c>
      <c r="B19" s="148"/>
      <c r="C19" s="148"/>
      <c r="D19" s="148"/>
      <c r="E19" s="148"/>
      <c r="F19" s="36"/>
      <c r="G19" s="150" t="s">
        <v>46</v>
      </c>
      <c r="H19" s="150"/>
      <c r="I19" s="33"/>
      <c r="J19" s="37" t="s">
        <v>47</v>
      </c>
      <c r="K19" s="38" t="s">
        <v>48</v>
      </c>
      <c r="L19" s="39">
        <f>IF(I21&gt;23,IF((60*(HOUR(I19)-HOUR(I18))+MINUTE(I19)-MINUTE(I18))&gt;0,(60*(HOUR(I19)-HOUR(I18))+MINUTE(I19)-MINUTE(I18)),0),IF((60*(HOUR(I19)-HOUR(I18)-12)+MINUTE(I19)-MINUTE(I18))&gt;0,(60*(HOUR(I19)-HOUR(I18)-12)+MINUTE(I19)-MINUTE(I18)),0))</f>
        <v>0</v>
      </c>
      <c r="N19" s="35" t="s">
        <v>1839</v>
      </c>
      <c r="O19" t="s">
        <v>1840</v>
      </c>
      <c r="R19" t="e">
        <f>I5-N24</f>
        <v>#VALUE!</v>
      </c>
    </row>
    <row r="20" spans="1:18" ht="13.5" customHeight="1" thickBot="1">
      <c r="A20" s="152" t="s">
        <v>50</v>
      </c>
      <c r="B20" s="152"/>
      <c r="C20" s="152"/>
      <c r="D20" s="152"/>
      <c r="E20" s="152"/>
      <c r="F20" s="152"/>
      <c r="G20" s="40" t="s">
        <v>51</v>
      </c>
      <c r="H20" s="41"/>
      <c r="I20" s="42"/>
      <c r="J20" s="41"/>
      <c r="K20" s="43" t="s">
        <v>52</v>
      </c>
      <c r="L20" s="44" t="e">
        <f>Logg!I1</f>
        <v>#VALUE!</v>
      </c>
      <c r="N20" s="35" t="s">
        <v>1837</v>
      </c>
      <c r="O20" t="s">
        <v>1838</v>
      </c>
      <c r="R20">
        <f>I6-N25</f>
        <v>-537</v>
      </c>
    </row>
    <row r="21" spans="1:18" ht="13.5" customHeight="1" thickBot="1">
      <c r="A21" s="148" t="s">
        <v>54</v>
      </c>
      <c r="B21" s="148"/>
      <c r="C21" s="148"/>
      <c r="D21" s="148"/>
      <c r="E21" s="148"/>
      <c r="F21" s="36"/>
      <c r="G21" s="40" t="s">
        <v>55</v>
      </c>
      <c r="H21" s="45" t="s">
        <v>56</v>
      </c>
      <c r="I21" s="46">
        <f>I4</f>
        <v>12</v>
      </c>
      <c r="J21" s="47" t="s">
        <v>19</v>
      </c>
      <c r="K21" s="48" t="s">
        <v>57</v>
      </c>
      <c r="L21" s="44">
        <f>IF(L19&gt;0,(2*L20*L19)/(I21*60),0)</f>
        <v>0</v>
      </c>
      <c r="N21" s="35" t="s">
        <v>1835</v>
      </c>
      <c r="O21" t="s">
        <v>1836</v>
      </c>
      <c r="R21">
        <f>I7-N26</f>
        <v>-540</v>
      </c>
    </row>
    <row r="22" spans="1:15" ht="13.5" customHeight="1" thickBot="1">
      <c r="A22" s="141" t="s">
        <v>59</v>
      </c>
      <c r="B22" s="141"/>
      <c r="C22" s="141"/>
      <c r="D22" s="141"/>
      <c r="E22" s="141"/>
      <c r="F22" s="141"/>
      <c r="G22" s="40" t="s">
        <v>60</v>
      </c>
      <c r="H22" s="41"/>
      <c r="I22" s="41"/>
      <c r="J22" s="41"/>
      <c r="K22" s="43" t="s">
        <v>61</v>
      </c>
      <c r="L22" s="44" t="e">
        <f>+L20-L21</f>
        <v>#VALUE!</v>
      </c>
      <c r="N22" s="35" t="s">
        <v>1834</v>
      </c>
      <c r="O22" t="s">
        <v>1832</v>
      </c>
    </row>
    <row r="23" spans="1:18" ht="12.75">
      <c r="A23" s="141"/>
      <c r="B23" s="141"/>
      <c r="C23" s="141"/>
      <c r="D23" s="141"/>
      <c r="E23" s="141"/>
      <c r="F23" s="141"/>
      <c r="G23" s="50" t="s">
        <v>63</v>
      </c>
      <c r="H23" s="51"/>
      <c r="I23" s="51"/>
      <c r="J23" s="51"/>
      <c r="K23" s="51"/>
      <c r="L23" s="52"/>
      <c r="N23" s="35" t="s">
        <v>1833</v>
      </c>
      <c r="O23" t="s">
        <v>44</v>
      </c>
      <c r="R23" t="e">
        <f aca="true" t="shared" si="0" ref="R23:R29">I8-N28</f>
        <v>#VALUE!</v>
      </c>
    </row>
    <row r="24" spans="1:18" ht="13.5" customHeight="1">
      <c r="A24" s="148" t="s">
        <v>65</v>
      </c>
      <c r="B24" s="148"/>
      <c r="C24" s="148"/>
      <c r="D24" s="148"/>
      <c r="E24" s="148"/>
      <c r="F24" s="36"/>
      <c r="G24" s="54" t="s">
        <v>66</v>
      </c>
      <c r="H24" s="55"/>
      <c r="I24" s="55"/>
      <c r="J24" s="149" t="s">
        <v>67</v>
      </c>
      <c r="K24" s="149"/>
      <c r="L24" s="149"/>
      <c r="N24" s="35">
        <v>533</v>
      </c>
      <c r="O24" t="s">
        <v>49</v>
      </c>
      <c r="R24" t="e">
        <f t="shared" si="0"/>
        <v>#VALUE!</v>
      </c>
    </row>
    <row r="25" spans="1:18" ht="12.75" customHeight="1">
      <c r="A25" s="141" t="s">
        <v>69</v>
      </c>
      <c r="B25" s="141"/>
      <c r="C25" s="141"/>
      <c r="D25" s="141"/>
      <c r="E25" s="141"/>
      <c r="F25" s="141"/>
      <c r="G25" s="54" t="s">
        <v>70</v>
      </c>
      <c r="H25" s="55"/>
      <c r="I25" s="55"/>
      <c r="J25" s="149"/>
      <c r="K25" s="149"/>
      <c r="L25" s="149"/>
      <c r="N25" s="35">
        <v>537</v>
      </c>
      <c r="O25" t="s">
        <v>53</v>
      </c>
      <c r="R25">
        <f t="shared" si="0"/>
        <v>-579</v>
      </c>
    </row>
    <row r="26" spans="1:18" ht="12.75">
      <c r="A26" s="141"/>
      <c r="B26" s="141"/>
      <c r="C26" s="141"/>
      <c r="D26" s="141"/>
      <c r="E26" s="141"/>
      <c r="F26" s="141"/>
      <c r="G26" s="54" t="s">
        <v>72</v>
      </c>
      <c r="H26" s="55"/>
      <c r="I26" s="55"/>
      <c r="J26" s="149"/>
      <c r="K26" s="149"/>
      <c r="L26" s="149"/>
      <c r="N26" s="35">
        <v>540</v>
      </c>
      <c r="O26" t="s">
        <v>58</v>
      </c>
      <c r="R26">
        <f t="shared" si="0"/>
        <v>-580</v>
      </c>
    </row>
    <row r="27" spans="1:18" ht="12.75" customHeight="1">
      <c r="A27" s="138" t="s">
        <v>74</v>
      </c>
      <c r="B27" s="138"/>
      <c r="C27" s="138"/>
      <c r="D27" s="138"/>
      <c r="E27" s="138"/>
      <c r="F27" s="56"/>
      <c r="G27" s="54" t="s">
        <v>75</v>
      </c>
      <c r="H27" s="55"/>
      <c r="I27" s="55"/>
      <c r="J27" s="55"/>
      <c r="K27" s="55"/>
      <c r="L27" s="57"/>
      <c r="N27" s="35" t="s">
        <v>1791</v>
      </c>
      <c r="O27" t="s">
        <v>1792</v>
      </c>
      <c r="R27">
        <f t="shared" si="0"/>
        <v>-585</v>
      </c>
    </row>
    <row r="28" spans="1:18" ht="13.5" thickBot="1">
      <c r="A28" s="58" t="s">
        <v>77</v>
      </c>
      <c r="B28" s="59"/>
      <c r="C28" s="59"/>
      <c r="D28" s="59"/>
      <c r="E28" s="59"/>
      <c r="F28" s="36"/>
      <c r="G28" s="60" t="s">
        <v>78</v>
      </c>
      <c r="H28" s="61"/>
      <c r="I28" s="61"/>
      <c r="J28" s="61"/>
      <c r="K28" s="61"/>
      <c r="L28" s="62"/>
      <c r="N28" s="35">
        <v>555</v>
      </c>
      <c r="O28" t="s">
        <v>62</v>
      </c>
      <c r="R28">
        <f t="shared" si="0"/>
        <v>-588</v>
      </c>
    </row>
    <row r="29" spans="1:18" ht="12.75" customHeight="1" thickBot="1">
      <c r="A29" s="138" t="s">
        <v>80</v>
      </c>
      <c r="B29" s="138"/>
      <c r="C29" s="138"/>
      <c r="D29" s="138"/>
      <c r="E29" s="138"/>
      <c r="F29" s="63"/>
      <c r="G29" s="146" t="s">
        <v>81</v>
      </c>
      <c r="H29" s="146"/>
      <c r="I29" s="146"/>
      <c r="J29" s="146"/>
      <c r="K29" s="146"/>
      <c r="L29" s="146"/>
      <c r="N29" s="53">
        <v>569</v>
      </c>
      <c r="O29" t="s">
        <v>64</v>
      </c>
      <c r="R29">
        <f t="shared" si="0"/>
        <v>-620</v>
      </c>
    </row>
    <row r="30" spans="1:15" ht="12.75" customHeight="1" thickBot="1">
      <c r="A30" s="141" t="s">
        <v>84</v>
      </c>
      <c r="B30" s="141"/>
      <c r="C30" s="141"/>
      <c r="D30" s="141"/>
      <c r="E30" s="141"/>
      <c r="F30" s="141"/>
      <c r="G30" s="146"/>
      <c r="H30" s="146"/>
      <c r="I30" s="146"/>
      <c r="J30" s="146"/>
      <c r="K30" s="146"/>
      <c r="L30" s="146"/>
      <c r="N30" s="53">
        <v>579</v>
      </c>
      <c r="O30" t="s">
        <v>68</v>
      </c>
    </row>
    <row r="31" spans="1:15" ht="12.75" customHeight="1" thickBot="1">
      <c r="A31" s="138" t="s">
        <v>85</v>
      </c>
      <c r="B31" s="138"/>
      <c r="C31" s="138"/>
      <c r="D31" s="138"/>
      <c r="E31" s="138"/>
      <c r="F31" s="63"/>
      <c r="G31" s="146"/>
      <c r="H31" s="146"/>
      <c r="I31" s="146"/>
      <c r="J31" s="146"/>
      <c r="K31" s="146"/>
      <c r="L31" s="146"/>
      <c r="N31" s="35">
        <v>580</v>
      </c>
      <c r="O31" t="s">
        <v>71</v>
      </c>
    </row>
    <row r="32" spans="1:15" ht="12.75" customHeight="1" thickBot="1">
      <c r="A32" s="147" t="s">
        <v>86</v>
      </c>
      <c r="B32" s="147"/>
      <c r="C32" s="147"/>
      <c r="D32" s="147"/>
      <c r="E32" s="147"/>
      <c r="F32" s="63"/>
      <c r="G32" s="146"/>
      <c r="H32" s="146"/>
      <c r="I32" s="146"/>
      <c r="J32" s="146"/>
      <c r="K32" s="146"/>
      <c r="L32" s="146"/>
      <c r="N32" s="35">
        <v>585</v>
      </c>
      <c r="O32" t="s">
        <v>73</v>
      </c>
    </row>
    <row r="33" spans="1:15" ht="12.75" customHeight="1" thickBot="1">
      <c r="A33" s="138" t="s">
        <v>87</v>
      </c>
      <c r="B33" s="138"/>
      <c r="C33" s="138"/>
      <c r="D33" s="138"/>
      <c r="E33" s="138"/>
      <c r="F33" s="49"/>
      <c r="G33" s="146"/>
      <c r="H33" s="146"/>
      <c r="I33" s="146"/>
      <c r="J33" s="146"/>
      <c r="K33" s="146"/>
      <c r="L33" s="146"/>
      <c r="N33" s="35">
        <v>588</v>
      </c>
      <c r="O33" t="s">
        <v>76</v>
      </c>
    </row>
    <row r="34" spans="1:15" ht="12.75">
      <c r="A34" s="58" t="s">
        <v>88</v>
      </c>
      <c r="B34" s="59"/>
      <c r="C34" s="59"/>
      <c r="D34" s="59"/>
      <c r="E34" s="59"/>
      <c r="F34" s="56"/>
      <c r="G34" s="146"/>
      <c r="H34" s="146"/>
      <c r="I34" s="146"/>
      <c r="J34" s="146"/>
      <c r="K34" s="146"/>
      <c r="L34" s="146"/>
      <c r="N34" s="35">
        <v>620</v>
      </c>
      <c r="O34" t="s">
        <v>79</v>
      </c>
    </row>
    <row r="35" spans="1:15" ht="13.5" customHeight="1">
      <c r="A35" s="138" t="s">
        <v>89</v>
      </c>
      <c r="B35" s="138"/>
      <c r="C35" s="138"/>
      <c r="D35" s="138"/>
      <c r="E35" s="138"/>
      <c r="F35" s="63"/>
      <c r="G35" s="139"/>
      <c r="H35" s="139"/>
      <c r="I35" s="139"/>
      <c r="J35" s="139"/>
      <c r="K35" s="140"/>
      <c r="L35" s="140"/>
      <c r="N35" s="35" t="s">
        <v>1830</v>
      </c>
      <c r="O35" t="s">
        <v>1831</v>
      </c>
    </row>
    <row r="36" spans="1:15" ht="12.75" customHeight="1">
      <c r="A36" s="141" t="s">
        <v>90</v>
      </c>
      <c r="B36" s="141"/>
      <c r="C36" s="141"/>
      <c r="D36" s="141"/>
      <c r="E36" s="141"/>
      <c r="F36" s="141"/>
      <c r="G36" s="139"/>
      <c r="H36" s="139"/>
      <c r="I36" s="139"/>
      <c r="J36" s="139"/>
      <c r="K36" s="140"/>
      <c r="L36" s="140"/>
      <c r="N36" s="8" t="s">
        <v>82</v>
      </c>
      <c r="O36" t="s">
        <v>83</v>
      </c>
    </row>
    <row r="37" spans="1:12" ht="12.75">
      <c r="A37" s="141"/>
      <c r="B37" s="141"/>
      <c r="C37" s="141"/>
      <c r="D37" s="141"/>
      <c r="E37" s="141"/>
      <c r="F37" s="141"/>
      <c r="G37" s="54" t="s">
        <v>91</v>
      </c>
      <c r="H37" s="55"/>
      <c r="I37" s="55"/>
      <c r="J37" s="55"/>
      <c r="K37" s="55" t="s">
        <v>92</v>
      </c>
      <c r="L37" s="64"/>
    </row>
    <row r="38" spans="1:12" ht="12.75" customHeight="1">
      <c r="A38" s="138" t="s">
        <v>93</v>
      </c>
      <c r="B38" s="138"/>
      <c r="C38" s="138"/>
      <c r="D38" s="138"/>
      <c r="E38" s="138"/>
      <c r="F38" s="63"/>
      <c r="G38" s="142"/>
      <c r="H38" s="142"/>
      <c r="I38" s="142"/>
      <c r="J38" s="142"/>
      <c r="K38" s="142"/>
      <c r="L38" s="142"/>
    </row>
    <row r="39" spans="1:12" ht="12.75" customHeight="1">
      <c r="A39" s="141" t="s">
        <v>94</v>
      </c>
      <c r="B39" s="141"/>
      <c r="C39" s="141"/>
      <c r="D39" s="141"/>
      <c r="E39" s="141"/>
      <c r="F39" s="141"/>
      <c r="G39" s="142"/>
      <c r="H39" s="142"/>
      <c r="I39" s="142"/>
      <c r="J39" s="142"/>
      <c r="K39" s="142"/>
      <c r="L39" s="142"/>
    </row>
    <row r="40" spans="1:12" ht="3.75" customHeight="1">
      <c r="A40" s="10"/>
      <c r="B40" s="10"/>
      <c r="C40" s="10"/>
      <c r="D40" s="10"/>
      <c r="E40" s="10"/>
      <c r="F40" s="10"/>
      <c r="G40" s="142"/>
      <c r="H40" s="142"/>
      <c r="I40" s="142"/>
      <c r="J40" s="142"/>
      <c r="K40" s="142"/>
      <c r="L40" s="142"/>
    </row>
    <row r="41" spans="1:12" ht="13.5" thickBot="1">
      <c r="A41" s="10"/>
      <c r="B41" s="65" t="s">
        <v>95</v>
      </c>
      <c r="C41" s="66"/>
      <c r="D41" s="66"/>
      <c r="E41" s="66"/>
      <c r="F41" s="10"/>
      <c r="G41" s="60" t="s">
        <v>96</v>
      </c>
      <c r="H41" s="67"/>
      <c r="I41" s="67"/>
      <c r="J41" s="67"/>
      <c r="K41" s="67"/>
      <c r="L41" s="68"/>
    </row>
    <row r="42" spans="1:12" ht="12.75">
      <c r="A42" s="10"/>
      <c r="B42" s="189" t="s">
        <v>1847</v>
      </c>
      <c r="C42" s="189"/>
      <c r="D42" s="189"/>
      <c r="E42" s="189"/>
      <c r="F42" s="10"/>
      <c r="G42" s="143"/>
      <c r="H42" s="144"/>
      <c r="I42" s="144"/>
      <c r="J42" s="144"/>
      <c r="K42" s="144"/>
      <c r="L42" s="144"/>
    </row>
    <row r="43" spans="1:12" ht="17.25" customHeight="1">
      <c r="A43" s="10"/>
      <c r="B43" s="65" t="s">
        <v>1848</v>
      </c>
      <c r="C43" s="66"/>
      <c r="D43" s="66"/>
      <c r="E43" s="66"/>
      <c r="F43" s="10"/>
      <c r="G43" s="145"/>
      <c r="H43" s="145"/>
      <c r="I43" s="145"/>
      <c r="J43" s="145"/>
      <c r="K43" s="145"/>
      <c r="L43" s="145"/>
    </row>
    <row r="44" spans="1:12" ht="12.75">
      <c r="A44" s="10"/>
      <c r="B44" s="65" t="s">
        <v>1849</v>
      </c>
      <c r="C44" s="66"/>
      <c r="D44" s="66"/>
      <c r="E44" s="66"/>
      <c r="F44" s="10"/>
      <c r="G44" s="55"/>
      <c r="H44" s="66"/>
      <c r="I44" s="66"/>
      <c r="J44" s="66"/>
      <c r="K44" s="66"/>
      <c r="L44" s="66"/>
    </row>
    <row r="45" spans="1:12" ht="6" customHeight="1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3.5" thickBot="1">
      <c r="A46" s="69" t="s">
        <v>97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 ht="12.75">
      <c r="A47" s="71" t="s">
        <v>98</v>
      </c>
      <c r="B47" s="72">
        <v>1</v>
      </c>
      <c r="C47" s="72">
        <v>2</v>
      </c>
      <c r="D47" s="72">
        <v>3</v>
      </c>
      <c r="E47" s="72">
        <v>4</v>
      </c>
      <c r="F47" s="72">
        <v>5</v>
      </c>
      <c r="G47" s="72">
        <v>6</v>
      </c>
      <c r="H47" s="72">
        <v>7</v>
      </c>
      <c r="I47" s="72">
        <v>8</v>
      </c>
      <c r="J47" s="72">
        <v>9</v>
      </c>
      <c r="K47" s="72">
        <v>10</v>
      </c>
      <c r="L47" s="72">
        <v>11</v>
      </c>
    </row>
    <row r="48" spans="1:12" ht="13.5" thickBot="1">
      <c r="A48" s="73" t="str">
        <f>I9</f>
        <v>Välj</v>
      </c>
      <c r="B48" s="74">
        <f>Logg!K10</f>
      </c>
      <c r="C48" s="74">
        <f>Logg!L10</f>
      </c>
      <c r="D48" s="74">
        <f>Logg!M10</f>
      </c>
      <c r="E48" s="74">
        <f>Logg!N10</f>
      </c>
      <c r="F48" s="74">
        <f>Logg!O10</f>
      </c>
      <c r="G48" s="74">
        <f>Logg!P10</f>
      </c>
      <c r="H48" s="74">
        <f>Logg!Q10</f>
      </c>
      <c r="I48" s="74">
        <f>Logg!R10</f>
      </c>
      <c r="J48" s="74">
        <f>Logg!S10</f>
      </c>
      <c r="K48" s="74">
        <f>Logg!T10</f>
      </c>
      <c r="L48" s="74">
        <f>Logg!U10</f>
      </c>
    </row>
    <row r="49" spans="1:12" ht="12.75">
      <c r="A49" s="75"/>
      <c r="B49" s="72">
        <v>12</v>
      </c>
      <c r="C49" s="72">
        <v>13</v>
      </c>
      <c r="D49" s="72">
        <v>14</v>
      </c>
      <c r="E49" s="72">
        <v>15</v>
      </c>
      <c r="F49" s="72">
        <v>16</v>
      </c>
      <c r="G49" s="72">
        <v>17</v>
      </c>
      <c r="H49" s="72">
        <v>18</v>
      </c>
      <c r="I49" s="72">
        <v>19</v>
      </c>
      <c r="J49" s="72">
        <v>20</v>
      </c>
      <c r="K49" s="72">
        <v>21</v>
      </c>
      <c r="L49" s="72">
        <v>22</v>
      </c>
    </row>
    <row r="50" spans="1:12" ht="13.5" thickBot="1">
      <c r="A50" s="76"/>
      <c r="B50" s="74">
        <f>Logg!V10</f>
      </c>
      <c r="C50" s="74">
        <f>Logg!W10</f>
      </c>
      <c r="D50" s="74">
        <f>Logg!X10</f>
      </c>
      <c r="E50" s="74">
        <f>Logg!Y10</f>
      </c>
      <c r="F50" s="74">
        <f>Logg!Z10</f>
      </c>
      <c r="G50" s="74">
        <f>Logg!AA10</f>
      </c>
      <c r="H50" s="74">
        <f>Logg!AB10</f>
      </c>
      <c r="I50" s="74">
        <f>Logg!AC10</f>
      </c>
      <c r="J50" s="74">
        <f>Logg!AD10</f>
      </c>
      <c r="K50" s="74">
        <f>Logg!AE10</f>
      </c>
      <c r="L50" s="74">
        <f>Logg!AF10</f>
      </c>
    </row>
    <row r="51" spans="1:12" ht="12.75">
      <c r="A51" s="75"/>
      <c r="B51" s="72">
        <v>23</v>
      </c>
      <c r="C51" s="72">
        <v>24</v>
      </c>
      <c r="D51" s="72">
        <v>25</v>
      </c>
      <c r="E51" s="72">
        <v>26</v>
      </c>
      <c r="F51" s="72">
        <v>27</v>
      </c>
      <c r="G51" s="72">
        <v>28</v>
      </c>
      <c r="H51" s="72">
        <v>29</v>
      </c>
      <c r="I51" s="72">
        <v>30</v>
      </c>
      <c r="J51" s="72">
        <v>31</v>
      </c>
      <c r="K51" s="72">
        <v>32</v>
      </c>
      <c r="L51" s="72">
        <v>33</v>
      </c>
    </row>
    <row r="52" spans="1:12" ht="13.5" thickBot="1">
      <c r="A52" s="76"/>
      <c r="B52" s="74">
        <f>Logg!AG10</f>
      </c>
      <c r="C52" s="74">
        <f>Logg!AH10</f>
      </c>
      <c r="D52" s="74">
        <f>Logg!AI10</f>
      </c>
      <c r="E52" s="74">
        <f>Logg!AJ10</f>
      </c>
      <c r="F52" s="74">
        <f>Logg!AK10</f>
      </c>
      <c r="G52" s="74">
        <f>Logg!AL10</f>
      </c>
      <c r="H52" s="74">
        <f>Logg!AM10</f>
      </c>
      <c r="I52" s="74">
        <f>Logg!AN10</f>
      </c>
      <c r="J52" s="74">
        <f>Logg!K12</f>
      </c>
      <c r="K52" s="74">
        <f>Logg!L12</f>
      </c>
      <c r="L52" s="74">
        <f>Logg!L12</f>
      </c>
    </row>
    <row r="53" spans="1:12" ht="12.75">
      <c r="A53" s="75"/>
      <c r="B53" s="72">
        <v>34</v>
      </c>
      <c r="C53" s="72">
        <v>35</v>
      </c>
      <c r="D53" s="72">
        <v>36</v>
      </c>
      <c r="E53" s="72">
        <v>37</v>
      </c>
      <c r="F53" s="72">
        <v>38</v>
      </c>
      <c r="G53" s="72">
        <v>39</v>
      </c>
      <c r="H53" s="72">
        <v>40</v>
      </c>
      <c r="I53" s="72">
        <v>41</v>
      </c>
      <c r="J53" s="72">
        <v>42</v>
      </c>
      <c r="K53" s="72">
        <v>43</v>
      </c>
      <c r="L53" s="72">
        <v>44</v>
      </c>
    </row>
    <row r="54" spans="1:12" ht="13.5" thickBot="1">
      <c r="A54" s="76"/>
      <c r="B54" s="74">
        <f>Logg!M12</f>
      </c>
      <c r="C54" s="74">
        <f>Logg!N12</f>
      </c>
      <c r="D54" s="74">
        <f>Logg!O12</f>
      </c>
      <c r="E54" s="74">
        <f>Logg!P12</f>
      </c>
      <c r="F54" s="74">
        <f>Logg!Q12</f>
      </c>
      <c r="G54" s="74">
        <f>Logg!R12</f>
      </c>
      <c r="H54" s="74">
        <f>Logg!S12</f>
      </c>
      <c r="I54" s="74">
        <f>Logg!T12</f>
      </c>
      <c r="J54" s="74">
        <f>Logg!U12</f>
      </c>
      <c r="K54" s="74">
        <f>Logg!V12</f>
      </c>
      <c r="L54" s="74">
        <f>Logg!W12</f>
      </c>
    </row>
    <row r="55" spans="1:12" ht="12.75">
      <c r="A55" s="75"/>
      <c r="B55" s="72">
        <v>45</v>
      </c>
      <c r="C55" s="72">
        <v>46</v>
      </c>
      <c r="D55" s="72">
        <v>47</v>
      </c>
      <c r="E55" s="72">
        <v>48</v>
      </c>
      <c r="F55" s="72">
        <v>49</v>
      </c>
      <c r="G55" s="72">
        <v>50</v>
      </c>
      <c r="H55" s="72">
        <v>51</v>
      </c>
      <c r="I55" s="72">
        <v>52</v>
      </c>
      <c r="J55" s="72">
        <v>53</v>
      </c>
      <c r="K55" s="72">
        <v>54</v>
      </c>
      <c r="L55" s="72">
        <v>55</v>
      </c>
    </row>
    <row r="56" spans="1:12" ht="13.5" thickBot="1">
      <c r="A56" s="76"/>
      <c r="B56" s="74">
        <f>Logg!X12</f>
      </c>
      <c r="C56" s="74">
        <f>Logg!Y12</f>
      </c>
      <c r="D56" s="74">
        <f>Logg!Z12</f>
      </c>
      <c r="E56" s="74">
        <f>Logg!AA12</f>
      </c>
      <c r="F56" s="74">
        <f>Logg!AB12</f>
      </c>
      <c r="G56" s="74">
        <f>Logg!AC12</f>
      </c>
      <c r="H56" s="74">
        <f>Logg!AD12</f>
      </c>
      <c r="I56" s="74">
        <f>Logg!AE12</f>
      </c>
      <c r="J56" s="74">
        <f>Logg!AF12</f>
      </c>
      <c r="K56" s="74">
        <f>Logg!AG12</f>
      </c>
      <c r="L56" s="74">
        <f>Logg!AH12</f>
      </c>
    </row>
    <row r="57" spans="1:12" ht="12.75">
      <c r="A57" s="75"/>
      <c r="B57" s="72">
        <v>56</v>
      </c>
      <c r="C57" s="72">
        <v>57</v>
      </c>
      <c r="D57" s="72">
        <v>58</v>
      </c>
      <c r="E57" s="72">
        <v>59</v>
      </c>
      <c r="F57" s="72">
        <v>60</v>
      </c>
      <c r="G57" s="72">
        <v>61</v>
      </c>
      <c r="H57" s="72">
        <v>62</v>
      </c>
      <c r="I57" s="72">
        <v>63</v>
      </c>
      <c r="J57" s="72">
        <v>64</v>
      </c>
      <c r="K57" s="72">
        <v>65</v>
      </c>
      <c r="L57" s="72">
        <v>66</v>
      </c>
    </row>
    <row r="58" spans="1:12" ht="13.5" thickBot="1">
      <c r="A58" s="76"/>
      <c r="B58" s="74">
        <f>Logg!AI12</f>
      </c>
      <c r="C58" s="74">
        <f>Logg!AJ12</f>
      </c>
      <c r="D58" s="74">
        <f>Logg!AK12</f>
      </c>
      <c r="E58" s="74">
        <f>Logg!AL12</f>
      </c>
      <c r="F58" s="74">
        <f>Logg!AM12</f>
      </c>
      <c r="G58" s="74">
        <f>Logg!AN12</f>
      </c>
      <c r="H58" s="74">
        <f>Logg!K14</f>
      </c>
      <c r="I58" s="74">
        <f>Logg!L14</f>
      </c>
      <c r="J58" s="74">
        <f>Logg!M14</f>
      </c>
      <c r="K58" s="74">
        <f>Logg!N14</f>
      </c>
      <c r="L58" s="74">
        <f>Logg!O14</f>
      </c>
    </row>
    <row r="59" spans="1:12" ht="12.75">
      <c r="A59" s="75"/>
      <c r="B59" s="72">
        <v>67</v>
      </c>
      <c r="C59" s="72">
        <v>68</v>
      </c>
      <c r="D59" s="72">
        <v>69</v>
      </c>
      <c r="E59" s="72">
        <v>70</v>
      </c>
      <c r="F59" s="72">
        <v>71</v>
      </c>
      <c r="G59" s="72">
        <v>72</v>
      </c>
      <c r="H59" s="72">
        <v>73</v>
      </c>
      <c r="I59" s="72">
        <v>74</v>
      </c>
      <c r="J59" s="72">
        <v>75</v>
      </c>
      <c r="K59" s="72">
        <v>76</v>
      </c>
      <c r="L59" s="72">
        <v>77</v>
      </c>
    </row>
    <row r="60" spans="1:12" ht="13.5" thickBot="1">
      <c r="A60" s="76"/>
      <c r="B60" s="74">
        <f>Logg!P14</f>
      </c>
      <c r="C60" s="74">
        <f>Logg!Q14</f>
      </c>
      <c r="D60" s="74">
        <f>Logg!R14</f>
      </c>
      <c r="E60" s="74">
        <f>Logg!S14</f>
      </c>
      <c r="F60" s="74">
        <f>Logg!T14</f>
      </c>
      <c r="G60" s="74">
        <f>Logg!U14</f>
      </c>
      <c r="H60" s="74">
        <f>Logg!V14</f>
      </c>
      <c r="I60" s="74">
        <f>Logg!W14</f>
      </c>
      <c r="J60" s="74">
        <f>Logg!X14</f>
      </c>
      <c r="K60" s="74">
        <f>Logg!Y14</f>
      </c>
      <c r="L60" s="74">
        <f>Logg!Z14</f>
      </c>
    </row>
    <row r="61" spans="1:12" ht="3.75" customHeight="1" thickBo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77" t="s">
        <v>99</v>
      </c>
      <c r="B62" s="78"/>
      <c r="C62" s="78"/>
      <c r="D62" s="78"/>
      <c r="E62" s="78"/>
      <c r="F62" s="79"/>
      <c r="G62" s="80" t="s">
        <v>100</v>
      </c>
      <c r="H62" s="80"/>
      <c r="I62" s="80"/>
      <c r="J62" s="80"/>
      <c r="K62" s="80"/>
      <c r="L62" s="80"/>
    </row>
    <row r="63" spans="1:6" ht="13.5" customHeight="1">
      <c r="A63" s="81" t="s">
        <v>101</v>
      </c>
      <c r="B63" s="82"/>
      <c r="C63" s="82"/>
      <c r="D63" s="82"/>
      <c r="E63" s="83"/>
      <c r="F63" s="84" t="s">
        <v>102</v>
      </c>
    </row>
    <row r="64" spans="1:6" ht="12.75" customHeight="1">
      <c r="A64" s="85"/>
      <c r="B64" s="86"/>
      <c r="C64" s="86"/>
      <c r="D64" s="86"/>
      <c r="E64" s="87"/>
      <c r="F64" s="88"/>
    </row>
    <row r="65" spans="1:6" ht="12.75" customHeight="1">
      <c r="A65" s="85"/>
      <c r="B65" s="86"/>
      <c r="C65" s="86"/>
      <c r="D65" s="86"/>
      <c r="E65" s="87"/>
      <c r="F65" s="88"/>
    </row>
    <row r="66" spans="1:6" ht="12.75" customHeight="1">
      <c r="A66" s="85"/>
      <c r="B66" s="86"/>
      <c r="C66" s="86"/>
      <c r="D66" s="86"/>
      <c r="E66" s="87"/>
      <c r="F66" s="88"/>
    </row>
    <row r="67" spans="1:6" ht="12.75" customHeight="1">
      <c r="A67" s="85"/>
      <c r="B67" s="86"/>
      <c r="C67" s="86"/>
      <c r="D67" s="86"/>
      <c r="E67" s="87"/>
      <c r="F67" s="88"/>
    </row>
    <row r="68" spans="1:6" ht="12.75" customHeight="1">
      <c r="A68" s="85"/>
      <c r="B68" s="86"/>
      <c r="C68" s="86"/>
      <c r="D68" s="86"/>
      <c r="E68" s="87"/>
      <c r="F68" s="88"/>
    </row>
    <row r="69" spans="1:6" ht="12.75" customHeight="1">
      <c r="A69" s="85"/>
      <c r="B69" s="86"/>
      <c r="C69" s="86"/>
      <c r="D69" s="86"/>
      <c r="E69" s="87"/>
      <c r="F69" s="88"/>
    </row>
    <row r="70" spans="1:6" ht="12.75" customHeight="1">
      <c r="A70" s="85"/>
      <c r="B70" s="86"/>
      <c r="C70" s="86"/>
      <c r="D70" s="86"/>
      <c r="E70" s="87"/>
      <c r="F70" s="88"/>
    </row>
    <row r="71" spans="1:6" ht="12.75" customHeight="1" thickBot="1">
      <c r="A71" s="89"/>
      <c r="B71" s="90"/>
      <c r="C71" s="90"/>
      <c r="D71" s="90"/>
      <c r="E71" s="91"/>
      <c r="F71" s="92"/>
    </row>
  </sheetData>
  <sheetProtection password="C4DA" sheet="1" selectLockedCells="1"/>
  <mergeCells count="62">
    <mergeCell ref="E4:F4"/>
    <mergeCell ref="G4:H4"/>
    <mergeCell ref="G5:G6"/>
    <mergeCell ref="H5:H6"/>
    <mergeCell ref="I5:I6"/>
    <mergeCell ref="J5:J6"/>
    <mergeCell ref="A6:F7"/>
    <mergeCell ref="G8:H8"/>
    <mergeCell ref="I8:L8"/>
    <mergeCell ref="A9:F9"/>
    <mergeCell ref="G9:H9"/>
    <mergeCell ref="J9:L9"/>
    <mergeCell ref="C10:F10"/>
    <mergeCell ref="G10:J10"/>
    <mergeCell ref="K10:L10"/>
    <mergeCell ref="A11:B11"/>
    <mergeCell ref="C11:F11"/>
    <mergeCell ref="G11:J11"/>
    <mergeCell ref="K11:L11"/>
    <mergeCell ref="A12:B13"/>
    <mergeCell ref="C12:F13"/>
    <mergeCell ref="G12:J12"/>
    <mergeCell ref="K12:L12"/>
    <mergeCell ref="G13:J14"/>
    <mergeCell ref="K13:L14"/>
    <mergeCell ref="A14:C14"/>
    <mergeCell ref="D14:F14"/>
    <mergeCell ref="J15:J16"/>
    <mergeCell ref="K15:L16"/>
    <mergeCell ref="A17:B17"/>
    <mergeCell ref="G17:L17"/>
    <mergeCell ref="A15:C16"/>
    <mergeCell ref="D15:F16"/>
    <mergeCell ref="G15:G16"/>
    <mergeCell ref="H15:I16"/>
    <mergeCell ref="A18:E18"/>
    <mergeCell ref="G18:H18"/>
    <mergeCell ref="J18:K18"/>
    <mergeCell ref="A19:E19"/>
    <mergeCell ref="G19:H19"/>
    <mergeCell ref="A20:F20"/>
    <mergeCell ref="A21:E21"/>
    <mergeCell ref="A22:F23"/>
    <mergeCell ref="A24:E24"/>
    <mergeCell ref="J24:L26"/>
    <mergeCell ref="A25:F26"/>
    <mergeCell ref="A27:E27"/>
    <mergeCell ref="A29:E29"/>
    <mergeCell ref="G29:L34"/>
    <mergeCell ref="A30:F30"/>
    <mergeCell ref="A31:E31"/>
    <mergeCell ref="A32:E32"/>
    <mergeCell ref="A33:E33"/>
    <mergeCell ref="B42:E42"/>
    <mergeCell ref="A35:E35"/>
    <mergeCell ref="G35:J36"/>
    <mergeCell ref="K35:L36"/>
    <mergeCell ref="A36:F37"/>
    <mergeCell ref="A38:E38"/>
    <mergeCell ref="G38:L40"/>
    <mergeCell ref="A39:F39"/>
    <mergeCell ref="G42:L43"/>
  </mergeCells>
  <dataValidations count="5">
    <dataValidation type="list" allowBlank="1" showErrorMessage="1" sqref="I2 I4">
      <formula1>"12,24,48,72,96,120"</formula1>
      <formula2>0</formula2>
    </dataValidation>
    <dataValidation type="decimal" allowBlank="1" showErrorMessage="1" errorTitle="Fel i inmatning" error="Du har inte skrivit din födelsedag&#10;med 6 siffror, ÅÅMMDD" sqref="C12:F13">
      <formula1>200000</formula1>
      <formula2>999999</formula2>
    </dataValidation>
    <dataValidation type="time" allowBlank="1" showErrorMessage="1" errorTitle="Fel tidsformat" error="Du har inte skrivit tiden som&#10;tt:mm. Beräkningen kan inte utföras" sqref="I18">
      <formula1>0</formula1>
      <formula2>0.9993055555555556</formula2>
    </dataValidation>
    <dataValidation allowBlank="1" showErrorMessage="1" errorTitle="Fel i tidsformat" error="Du har inte skrivit tiden som&#10;tt:mm. Beräkningen kan inte utföras" sqref="I19">
      <formula1>0</formula1>
      <formula2>0</formula2>
    </dataValidation>
    <dataValidation type="list" allowBlank="1" showErrorMessage="1" errorTitle="Otillåten startpunkt!" error="Du har angivit en otillåten startpunkt!&#10;Välj från listan, skriv inte in direkt i cellen.&#10;(Klicka Avbyt/Cancel för att stänga denna ruta)" sqref="I9">
      <formula1>$N$18:$N$36</formula1>
      <formula2>0</formula2>
    </dataValidation>
  </dataValidations>
  <hyperlinks>
    <hyperlink ref="B42" r:id="rId1" display="Med e-mail: loggbok@24-timmars.nu"/>
    <hyperlink ref="B42:E42" r:id="rId2" display="Med e-mail: kim@honnett.se"/>
  </hyperlinks>
  <printOptions/>
  <pageMargins left="0.7479166666666667" right="0.27569444444444446" top="0.31527777777777777" bottom="0.11805555555555555" header="0.5118055555555555" footer="0.5118055555555555"/>
  <pageSetup fitToHeight="1" fitToWidth="1" horizontalDpi="300" verticalDpi="3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1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0.140625" style="93" customWidth="1"/>
    <col min="2" max="2" width="7.140625" style="94" customWidth="1"/>
    <col min="3" max="3" width="6.421875" style="11" customWidth="1"/>
    <col min="4" max="4" width="6.57421875" style="95" customWidth="1"/>
    <col min="5" max="5" width="7.7109375" style="96" customWidth="1"/>
    <col min="6" max="6" width="7.421875" style="97" customWidth="1"/>
    <col min="7" max="7" width="11.8515625" style="98" customWidth="1"/>
    <col min="8" max="8" width="26.140625" style="0" customWidth="1"/>
    <col min="9" max="9" width="9.00390625" style="97" customWidth="1"/>
    <col min="10" max="10" width="9.140625" style="99" customWidth="1"/>
    <col min="11" max="40" width="9.140625" style="100" hidden="1" customWidth="1"/>
    <col min="41" max="41" width="9.140625" style="0" hidden="1" customWidth="1"/>
    <col min="42" max="42" width="9.140625" style="99" hidden="1" customWidth="1"/>
    <col min="43" max="43" width="9.140625" style="0" hidden="1" customWidth="1"/>
  </cols>
  <sheetData>
    <row r="1" spans="1:42" s="107" customFormat="1" ht="72.75" customHeight="1">
      <c r="A1" s="186" t="s">
        <v>103</v>
      </c>
      <c r="B1" s="186"/>
      <c r="C1" s="187">
        <f>'Sid 1'!G11</f>
        <v>0</v>
      </c>
      <c r="D1" s="187"/>
      <c r="E1" s="187"/>
      <c r="F1" s="101" t="s">
        <v>104</v>
      </c>
      <c r="G1" s="102">
        <f>'Sid 1'!G9:H9</f>
        <v>0</v>
      </c>
      <c r="H1" s="103" t="s">
        <v>105</v>
      </c>
      <c r="I1" s="104" t="e">
        <f>SUM(D4:D89)</f>
        <v>#VALUE!</v>
      </c>
      <c r="J1" s="105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P1" s="105"/>
    </row>
    <row r="2" spans="1:42" s="114" customFormat="1" ht="45">
      <c r="A2" s="108" t="s">
        <v>92</v>
      </c>
      <c r="B2" s="109" t="s">
        <v>106</v>
      </c>
      <c r="C2" s="110" t="s">
        <v>107</v>
      </c>
      <c r="D2" s="111" t="s">
        <v>108</v>
      </c>
      <c r="E2" s="112" t="s">
        <v>109</v>
      </c>
      <c r="F2" s="110" t="s">
        <v>110</v>
      </c>
      <c r="G2" s="112" t="s">
        <v>111</v>
      </c>
      <c r="H2" s="112" t="s">
        <v>112</v>
      </c>
      <c r="I2" s="113" t="s">
        <v>113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P2" s="116"/>
    </row>
    <row r="3" spans="1:10" ht="12.75">
      <c r="A3" s="117"/>
      <c r="B3" s="118">
        <v>0.5</v>
      </c>
      <c r="C3" s="119" t="str">
        <f>'Sid 1'!I9</f>
        <v>Välj</v>
      </c>
      <c r="D3" s="120"/>
      <c r="E3" s="121"/>
      <c r="F3" s="122"/>
      <c r="G3" s="123"/>
      <c r="H3" s="124"/>
      <c r="I3" s="122"/>
      <c r="J3" s="125">
        <f>IF(AND(ISBLANK($C$3)=FALSE,$C$3&lt;&gt;'Sid 1'!$A$48),"OBS! Loggbokens första punkt är inte angiven startpunkt!","")</f>
      </c>
    </row>
    <row r="4" spans="1:42" ht="12.75">
      <c r="A4" s="117"/>
      <c r="B4" s="126"/>
      <c r="C4" s="127"/>
      <c r="D4" s="128" t="e">
        <f>IF(ISNA(VLOOKUP(MIN(C4,AP4)&amp;-MAX(C4,AP4),Distanser!$A$1:$A$1720,1,FALSE)),0,VLOOKUP(MIN(C4,AP4)&amp;-MAX(C4,AP4),Distanser!$A$1:$B$1720,2))</f>
        <v>#VALUE!</v>
      </c>
      <c r="E4" s="129"/>
      <c r="F4" s="130"/>
      <c r="G4" s="129"/>
      <c r="H4" s="131"/>
      <c r="I4" s="130"/>
      <c r="K4" s="100">
        <f>CONCATENATE(C4,C5,C6,C7,C8,C9,C10,C11,C12,C13,C14,C15,C16,C17,C18,C19,C20,C21,C22,C23,C24,C25,C26,C27,C28,C29,C30,C31,C32)</f>
      </c>
      <c r="L4" s="100">
        <f>CONCATENATE(C93,C94,C95,C96,C97,C98,C99,C100,C101,C102,C103,C104,C105,C106,C107,C108,C109,C110,C111,C112,C113,C114,C115,C116,C117,C118,C119,C120,C121,C122)</f>
      </c>
      <c r="AP4" s="132" t="e">
        <f>VALUE(C3)</f>
        <v>#VALUE!</v>
      </c>
    </row>
    <row r="5" spans="1:42" ht="12.75">
      <c r="A5" s="117"/>
      <c r="B5" s="126"/>
      <c r="C5" s="127"/>
      <c r="D5" s="128" t="e">
        <f>IF(ISNA(VLOOKUP(MIN(C5,AP5)&amp;-MAX(C5,AP5),Distanser!$A$1:$A$1720,1,FALSE)),0,VLOOKUP(MIN(C5,AP5)&amp;-MAX(C5,AP5),Distanser!$A$1:$B$1720,2))</f>
        <v>#VALUE!</v>
      </c>
      <c r="E5" s="129"/>
      <c r="F5" s="130"/>
      <c r="G5" s="129"/>
      <c r="H5" s="131"/>
      <c r="I5" s="130"/>
      <c r="K5" s="100">
        <f>CONCATENATE(C33,C34,C35,C36,C37,C38,C39,C40,C41,C42,C43,C44,C45,C46,C47,C48,C49,C50,C51,C52,C53,C54,C55,C56,C57,C58,C59,C60,C61,C62)</f>
      </c>
      <c r="L5" s="100">
        <f>CONCATENATE(C123,C124,C125,C126,C127,C128,C129,C130,C131,C132,C133,C134,C135,C136,C137,C138,C139,C140,C141,C142,C143,C144,C145,C146,C147,C148,C149,C150,C151,C152)</f>
      </c>
      <c r="AP5" s="132" t="e">
        <f aca="true" t="shared" si="0" ref="AP5:AP36">IF(ISBLANK(C4),AP4,C4)</f>
        <v>#VALUE!</v>
      </c>
    </row>
    <row r="6" spans="1:42" ht="12.75">
      <c r="A6" s="117"/>
      <c r="B6" s="126"/>
      <c r="C6" s="127"/>
      <c r="D6" s="128" t="e">
        <f>IF(ISNA(VLOOKUP(MIN(C6,AP6)&amp;-MAX(C6,AP6),Distanser!$A$1:$A$1720,1,FALSE)),0,VLOOKUP(MIN(C6,AP6)&amp;-MAX(C6,AP6),Distanser!$A$1:$B$1720,2))</f>
        <v>#VALUE!</v>
      </c>
      <c r="E6" s="129"/>
      <c r="F6" s="130"/>
      <c r="G6" s="129"/>
      <c r="H6" s="131"/>
      <c r="I6" s="130"/>
      <c r="J6" s="132"/>
      <c r="K6" s="100">
        <f>CONCATENATE(C63,C64,C65,C66,C67,C68,C69,C70,C71,C72,C73,C74,C75,C76,C77,C78,C79,C80,C81,C82,C83,C84,C85,C86,C87,C88,C89,C90,C91,C92)</f>
      </c>
      <c r="AP6" s="132" t="e">
        <f t="shared" si="0"/>
        <v>#VALUE!</v>
      </c>
    </row>
    <row r="7" spans="1:45" ht="12.75">
      <c r="A7" s="117"/>
      <c r="B7" s="126"/>
      <c r="C7" s="127"/>
      <c r="D7" s="128" t="e">
        <f>IF(ISNA(VLOOKUP(MIN(C7,AP7)&amp;-MAX(C7,AP7),Distanser!$A$1:$A$1720,1,FALSE)),0,VLOOKUP(MIN(C7,AP7)&amp;-MAX(C7,AP7),Distanser!$A$1:$B$1720,2))</f>
        <v>#VALUE!</v>
      </c>
      <c r="E7" s="129"/>
      <c r="F7" s="130"/>
      <c r="G7" s="129"/>
      <c r="H7" s="131"/>
      <c r="I7" s="130"/>
      <c r="J7" s="132"/>
      <c r="K7" s="100">
        <f>CONCATENATE(K4,K5,K6,L4,L5)</f>
      </c>
      <c r="AP7" s="132" t="e">
        <f t="shared" si="0"/>
        <v>#VALUE!</v>
      </c>
      <c r="AS7" s="11"/>
    </row>
    <row r="8" spans="1:42" ht="12.75">
      <c r="A8" s="117"/>
      <c r="B8" s="126"/>
      <c r="C8" s="127"/>
      <c r="D8" s="128" t="e">
        <f>IF(ISNA(VLOOKUP(MIN(C8,AP8)&amp;-MAX(C8,AP8),Distanser!$A$1:$A$1720,1,FALSE)),0,VLOOKUP(MIN(C8,AP8)&amp;-MAX(C8,AP8),Distanser!$A$1:$B$1720,2))</f>
        <v>#VALUE!</v>
      </c>
      <c r="E8" s="129"/>
      <c r="F8" s="130"/>
      <c r="G8" s="129"/>
      <c r="H8" s="131"/>
      <c r="I8" s="130"/>
      <c r="J8" s="132"/>
      <c r="K8" s="100">
        <f>LEN(K7)</f>
        <v>0</v>
      </c>
      <c r="AP8" s="132" t="e">
        <f t="shared" si="0"/>
        <v>#VALUE!</v>
      </c>
    </row>
    <row r="9" spans="1:42" ht="12.75">
      <c r="A9" s="117"/>
      <c r="B9" s="126"/>
      <c r="C9" s="127"/>
      <c r="D9" s="128" t="e">
        <f>IF(ISNA(VLOOKUP(MIN(C9,AP9)&amp;-MAX(C9,AP9),Distanser!$A$1:$A$1720,1,FALSE)),0,VLOOKUP(MIN(C9,AP9)&amp;-MAX(C9,AP9),Distanser!$A$1:$B$1720,2))</f>
        <v>#VALUE!</v>
      </c>
      <c r="E9" s="129"/>
      <c r="F9" s="130"/>
      <c r="G9" s="129"/>
      <c r="H9" s="131"/>
      <c r="I9" s="130"/>
      <c r="J9" s="132"/>
      <c r="K9" s="100">
        <v>1</v>
      </c>
      <c r="L9" s="100">
        <v>2</v>
      </c>
      <c r="M9" s="100">
        <v>3</v>
      </c>
      <c r="N9" s="100">
        <v>4</v>
      </c>
      <c r="O9" s="100">
        <v>5</v>
      </c>
      <c r="P9" s="100">
        <v>6</v>
      </c>
      <c r="Q9" s="100">
        <v>7</v>
      </c>
      <c r="R9" s="100">
        <v>8</v>
      </c>
      <c r="S9" s="100">
        <v>9</v>
      </c>
      <c r="T9" s="100">
        <v>10</v>
      </c>
      <c r="U9" s="100">
        <v>11</v>
      </c>
      <c r="V9" s="100">
        <v>12</v>
      </c>
      <c r="W9" s="100">
        <v>13</v>
      </c>
      <c r="X9" s="100">
        <v>14</v>
      </c>
      <c r="Y9" s="100">
        <v>15</v>
      </c>
      <c r="Z9" s="100">
        <v>16</v>
      </c>
      <c r="AA9" s="100">
        <v>17</v>
      </c>
      <c r="AB9" s="100">
        <v>18</v>
      </c>
      <c r="AC9" s="100">
        <v>19</v>
      </c>
      <c r="AD9" s="100">
        <v>20</v>
      </c>
      <c r="AE9" s="100">
        <v>21</v>
      </c>
      <c r="AF9" s="100">
        <v>22</v>
      </c>
      <c r="AG9" s="100">
        <v>23</v>
      </c>
      <c r="AH9" s="100">
        <v>24</v>
      </c>
      <c r="AI9" s="100">
        <v>25</v>
      </c>
      <c r="AJ9" s="100">
        <v>26</v>
      </c>
      <c r="AK9" s="100">
        <v>27</v>
      </c>
      <c r="AL9" s="100">
        <v>28</v>
      </c>
      <c r="AM9" s="100">
        <v>29</v>
      </c>
      <c r="AN9" s="100">
        <v>30</v>
      </c>
      <c r="AP9" s="132" t="e">
        <f t="shared" si="0"/>
        <v>#VALUE!</v>
      </c>
    </row>
    <row r="10" spans="1:46" ht="12.75">
      <c r="A10" s="117"/>
      <c r="B10" s="126"/>
      <c r="C10" s="127"/>
      <c r="D10" s="128" t="e">
        <f>IF(ISNA(VLOOKUP(MIN(C10,AP10)&amp;-MAX(C10,AP10),Distanser!$A$1:$A$1720,1,FALSE)),0,VLOOKUP(MIN(C10,AP10)&amp;-MAX(C10,AP10),Distanser!$A$1:$B$1720,2))</f>
        <v>#VALUE!</v>
      </c>
      <c r="E10" s="129"/>
      <c r="F10" s="130"/>
      <c r="G10" s="129"/>
      <c r="H10" s="131"/>
      <c r="I10" s="130"/>
      <c r="J10" s="132"/>
      <c r="K10" s="100">
        <f aca="true" t="shared" si="1" ref="K10:AN10">IF(1+lenstr1&gt;_xlfn.SINGLE(punktnr)*3,MID($K$7,3*K9-2,3),"")</f>
      </c>
      <c r="L10" s="100">
        <f t="shared" si="1"/>
      </c>
      <c r="M10" s="100">
        <f t="shared" si="1"/>
      </c>
      <c r="N10" s="100">
        <f t="shared" si="1"/>
      </c>
      <c r="O10" s="100">
        <f t="shared" si="1"/>
      </c>
      <c r="P10" s="100">
        <f t="shared" si="1"/>
      </c>
      <c r="Q10" s="100">
        <f t="shared" si="1"/>
      </c>
      <c r="R10" s="100">
        <f t="shared" si="1"/>
      </c>
      <c r="S10" s="100">
        <f t="shared" si="1"/>
      </c>
      <c r="T10" s="100">
        <f t="shared" si="1"/>
      </c>
      <c r="U10" s="100">
        <f t="shared" si="1"/>
      </c>
      <c r="V10" s="100">
        <f t="shared" si="1"/>
      </c>
      <c r="W10" s="100">
        <f t="shared" si="1"/>
      </c>
      <c r="X10" s="100">
        <f t="shared" si="1"/>
      </c>
      <c r="Y10" s="100">
        <f t="shared" si="1"/>
      </c>
      <c r="Z10" s="100">
        <f t="shared" si="1"/>
      </c>
      <c r="AA10" s="100">
        <f t="shared" si="1"/>
      </c>
      <c r="AB10" s="100">
        <f t="shared" si="1"/>
      </c>
      <c r="AC10" s="100">
        <f t="shared" si="1"/>
      </c>
      <c r="AD10" s="100">
        <f t="shared" si="1"/>
      </c>
      <c r="AE10" s="100">
        <f t="shared" si="1"/>
      </c>
      <c r="AF10" s="100">
        <f t="shared" si="1"/>
      </c>
      <c r="AG10" s="100">
        <f t="shared" si="1"/>
      </c>
      <c r="AH10" s="100">
        <f t="shared" si="1"/>
      </c>
      <c r="AI10" s="100">
        <f t="shared" si="1"/>
      </c>
      <c r="AJ10" s="100">
        <f t="shared" si="1"/>
      </c>
      <c r="AK10" s="100">
        <f t="shared" si="1"/>
      </c>
      <c r="AL10" s="100">
        <f t="shared" si="1"/>
      </c>
      <c r="AM10" s="100">
        <f t="shared" si="1"/>
      </c>
      <c r="AN10" s="100">
        <f t="shared" si="1"/>
      </c>
      <c r="AP10" s="132" t="e">
        <f t="shared" si="0"/>
        <v>#VALUE!</v>
      </c>
      <c r="AT10" s="11"/>
    </row>
    <row r="11" spans="1:42" ht="12.75">
      <c r="A11" s="117"/>
      <c r="B11" s="126"/>
      <c r="C11" s="127"/>
      <c r="D11" s="128" t="e">
        <f>IF(ISNA(VLOOKUP(MIN(C11,AP11)&amp;-MAX(C11,AP11),Distanser!$A$1:$A$1720,1,FALSE)),0,VLOOKUP(MIN(C11,AP11)&amp;-MAX(C11,AP11),Distanser!$A$1:$B$1720,2))</f>
        <v>#VALUE!</v>
      </c>
      <c r="E11" s="129"/>
      <c r="F11" s="130"/>
      <c r="G11" s="129"/>
      <c r="H11" s="131"/>
      <c r="I11" s="130"/>
      <c r="J11" s="132"/>
      <c r="K11" s="100">
        <v>31</v>
      </c>
      <c r="L11" s="100">
        <v>32</v>
      </c>
      <c r="M11" s="100">
        <v>33</v>
      </c>
      <c r="N11" s="100">
        <v>34</v>
      </c>
      <c r="O11" s="100">
        <v>35</v>
      </c>
      <c r="P11" s="100">
        <v>36</v>
      </c>
      <c r="Q11" s="100">
        <v>37</v>
      </c>
      <c r="R11" s="100">
        <v>38</v>
      </c>
      <c r="S11" s="100">
        <v>39</v>
      </c>
      <c r="T11" s="100">
        <v>40</v>
      </c>
      <c r="U11" s="100">
        <v>41</v>
      </c>
      <c r="V11" s="100">
        <v>42</v>
      </c>
      <c r="W11" s="100">
        <v>43</v>
      </c>
      <c r="X11" s="100">
        <v>44</v>
      </c>
      <c r="Y11" s="100">
        <v>45</v>
      </c>
      <c r="Z11" s="100">
        <v>46</v>
      </c>
      <c r="AA11" s="100">
        <v>47</v>
      </c>
      <c r="AB11" s="100">
        <v>48</v>
      </c>
      <c r="AC11" s="100">
        <v>49</v>
      </c>
      <c r="AD11" s="100">
        <v>50</v>
      </c>
      <c r="AE11" s="100">
        <v>51</v>
      </c>
      <c r="AF11" s="100">
        <v>52</v>
      </c>
      <c r="AG11" s="100">
        <v>53</v>
      </c>
      <c r="AH11" s="100">
        <v>54</v>
      </c>
      <c r="AI11" s="100">
        <v>55</v>
      </c>
      <c r="AJ11" s="100">
        <v>56</v>
      </c>
      <c r="AK11" s="100">
        <v>57</v>
      </c>
      <c r="AL11" s="100">
        <v>58</v>
      </c>
      <c r="AM11" s="100">
        <v>59</v>
      </c>
      <c r="AN11" s="100">
        <v>60</v>
      </c>
      <c r="AP11" s="132" t="e">
        <f t="shared" si="0"/>
        <v>#VALUE!</v>
      </c>
    </row>
    <row r="12" spans="1:42" ht="12.75">
      <c r="A12" s="117"/>
      <c r="B12" s="126"/>
      <c r="C12" s="127"/>
      <c r="D12" s="128" t="e">
        <f>IF(ISNA(VLOOKUP(MIN(C12,AP12)&amp;-MAX(C12,AP12),Distanser!$A$1:$A$1720,1,FALSE)),0,VLOOKUP(MIN(C12,AP12)&amp;-MAX(C12,AP12),Distanser!$A$1:$B$1720,2))</f>
        <v>#VALUE!</v>
      </c>
      <c r="E12" s="129"/>
      <c r="F12" s="130"/>
      <c r="G12" s="129"/>
      <c r="H12" s="131"/>
      <c r="I12" s="130"/>
      <c r="J12" s="132"/>
      <c r="K12" s="100">
        <f aca="true" t="shared" si="2" ref="K12:AN12">IF(1+lenstr1&gt;_xlfn.SINGLE(punktnr)*3,MID($K$7,3*K11-2,3),"")</f>
      </c>
      <c r="L12" s="100">
        <f t="shared" si="2"/>
      </c>
      <c r="M12" s="100">
        <f t="shared" si="2"/>
      </c>
      <c r="N12" s="100">
        <f t="shared" si="2"/>
      </c>
      <c r="O12" s="100">
        <f t="shared" si="2"/>
      </c>
      <c r="P12" s="100">
        <f t="shared" si="2"/>
      </c>
      <c r="Q12" s="100">
        <f t="shared" si="2"/>
      </c>
      <c r="R12" s="100">
        <f t="shared" si="2"/>
      </c>
      <c r="S12" s="100">
        <f t="shared" si="2"/>
      </c>
      <c r="T12" s="100">
        <f t="shared" si="2"/>
      </c>
      <c r="U12" s="100">
        <f t="shared" si="2"/>
      </c>
      <c r="V12" s="100">
        <f t="shared" si="2"/>
      </c>
      <c r="W12" s="100">
        <f t="shared" si="2"/>
      </c>
      <c r="X12" s="100">
        <f t="shared" si="2"/>
      </c>
      <c r="Y12" s="100">
        <f t="shared" si="2"/>
      </c>
      <c r="Z12" s="100">
        <f t="shared" si="2"/>
      </c>
      <c r="AA12" s="100">
        <f t="shared" si="2"/>
      </c>
      <c r="AB12" s="100">
        <f t="shared" si="2"/>
      </c>
      <c r="AC12" s="100">
        <f t="shared" si="2"/>
      </c>
      <c r="AD12" s="100">
        <f t="shared" si="2"/>
      </c>
      <c r="AE12" s="100">
        <f t="shared" si="2"/>
      </c>
      <c r="AF12" s="100">
        <f t="shared" si="2"/>
      </c>
      <c r="AG12" s="100">
        <f t="shared" si="2"/>
      </c>
      <c r="AH12" s="100">
        <f t="shared" si="2"/>
      </c>
      <c r="AI12" s="100">
        <f t="shared" si="2"/>
      </c>
      <c r="AJ12" s="100">
        <f t="shared" si="2"/>
      </c>
      <c r="AK12" s="100">
        <f t="shared" si="2"/>
      </c>
      <c r="AL12" s="100">
        <f t="shared" si="2"/>
      </c>
      <c r="AM12" s="100">
        <f t="shared" si="2"/>
      </c>
      <c r="AN12" s="100">
        <f t="shared" si="2"/>
      </c>
      <c r="AP12" s="132" t="e">
        <f t="shared" si="0"/>
        <v>#VALUE!</v>
      </c>
    </row>
    <row r="13" spans="1:42" ht="12.75">
      <c r="A13" s="117"/>
      <c r="B13" s="126"/>
      <c r="C13" s="127"/>
      <c r="D13" s="128" t="e">
        <f>IF(ISNA(VLOOKUP(MIN(C13,AP13)&amp;-MAX(C13,AP13),Distanser!$A$1:$A$1720,1,FALSE)),0,VLOOKUP(MIN(C13,AP13)&amp;-MAX(C13,AP13),Distanser!$A$1:$B$1720,2))</f>
        <v>#VALUE!</v>
      </c>
      <c r="E13" s="129"/>
      <c r="F13" s="130"/>
      <c r="G13" s="129"/>
      <c r="H13" s="131"/>
      <c r="I13" s="130"/>
      <c r="J13" s="132"/>
      <c r="K13" s="100">
        <v>61</v>
      </c>
      <c r="L13" s="100">
        <v>62</v>
      </c>
      <c r="M13" s="100">
        <v>63</v>
      </c>
      <c r="N13" s="100">
        <v>64</v>
      </c>
      <c r="O13" s="100">
        <v>65</v>
      </c>
      <c r="P13" s="100">
        <v>66</v>
      </c>
      <c r="Q13" s="100">
        <v>67</v>
      </c>
      <c r="R13" s="100">
        <v>68</v>
      </c>
      <c r="S13" s="100">
        <v>69</v>
      </c>
      <c r="T13" s="100">
        <v>70</v>
      </c>
      <c r="U13" s="100">
        <v>71</v>
      </c>
      <c r="V13" s="100">
        <v>72</v>
      </c>
      <c r="W13" s="100">
        <v>73</v>
      </c>
      <c r="X13" s="100">
        <v>74</v>
      </c>
      <c r="Y13" s="100">
        <v>75</v>
      </c>
      <c r="Z13" s="100">
        <v>76</v>
      </c>
      <c r="AA13" s="100">
        <v>77</v>
      </c>
      <c r="AB13" s="100">
        <v>78</v>
      </c>
      <c r="AC13" s="100">
        <v>79</v>
      </c>
      <c r="AD13" s="100">
        <v>80</v>
      </c>
      <c r="AE13" s="100">
        <v>81</v>
      </c>
      <c r="AF13" s="100">
        <v>82</v>
      </c>
      <c r="AG13" s="100">
        <v>83</v>
      </c>
      <c r="AH13" s="100">
        <v>84</v>
      </c>
      <c r="AI13" s="100">
        <v>85</v>
      </c>
      <c r="AJ13" s="100">
        <v>86</v>
      </c>
      <c r="AK13" s="100">
        <v>87</v>
      </c>
      <c r="AL13" s="100">
        <v>88</v>
      </c>
      <c r="AM13" s="100">
        <v>89</v>
      </c>
      <c r="AN13" s="100">
        <v>90</v>
      </c>
      <c r="AP13" s="132" t="e">
        <f t="shared" si="0"/>
        <v>#VALUE!</v>
      </c>
    </row>
    <row r="14" spans="1:42" ht="12.75">
      <c r="A14" s="117"/>
      <c r="B14" s="126"/>
      <c r="C14" s="127"/>
      <c r="D14" s="128" t="e">
        <f>IF(ISNA(VLOOKUP(MIN(C14,AP14)&amp;-MAX(C14,AP14),Distanser!$A$1:$A$1720,1,FALSE)),0,VLOOKUP(MIN(C14,AP14)&amp;-MAX(C14,AP14),Distanser!$A$1:$B$1720,2))</f>
        <v>#VALUE!</v>
      </c>
      <c r="E14" s="129"/>
      <c r="F14" s="130"/>
      <c r="G14" s="129"/>
      <c r="H14" s="131"/>
      <c r="I14" s="130"/>
      <c r="J14" s="132"/>
      <c r="K14" s="100">
        <f aca="true" t="shared" si="3" ref="K14:AN14">IF(1+lenstr1&gt;_xlfn.SINGLE(punktnr)*3,MID($K$7,3*K13-2,3),"")</f>
      </c>
      <c r="L14" s="100">
        <f t="shared" si="3"/>
      </c>
      <c r="M14" s="100">
        <f t="shared" si="3"/>
      </c>
      <c r="N14" s="100">
        <f t="shared" si="3"/>
      </c>
      <c r="O14" s="100">
        <f t="shared" si="3"/>
      </c>
      <c r="P14" s="100">
        <f t="shared" si="3"/>
      </c>
      <c r="Q14" s="100">
        <f t="shared" si="3"/>
      </c>
      <c r="R14" s="100">
        <f t="shared" si="3"/>
      </c>
      <c r="S14" s="100">
        <f t="shared" si="3"/>
      </c>
      <c r="T14" s="100">
        <f t="shared" si="3"/>
      </c>
      <c r="U14" s="100">
        <f t="shared" si="3"/>
      </c>
      <c r="V14" s="100">
        <f t="shared" si="3"/>
      </c>
      <c r="W14" s="100">
        <f t="shared" si="3"/>
      </c>
      <c r="X14" s="100">
        <f t="shared" si="3"/>
      </c>
      <c r="Y14" s="100">
        <f t="shared" si="3"/>
      </c>
      <c r="Z14" s="100">
        <f t="shared" si="3"/>
      </c>
      <c r="AA14" s="100">
        <f t="shared" si="3"/>
      </c>
      <c r="AB14" s="100">
        <f t="shared" si="3"/>
      </c>
      <c r="AC14" s="100">
        <f t="shared" si="3"/>
      </c>
      <c r="AD14" s="100">
        <f t="shared" si="3"/>
      </c>
      <c r="AE14" s="100">
        <f t="shared" si="3"/>
      </c>
      <c r="AF14" s="100">
        <f t="shared" si="3"/>
      </c>
      <c r="AG14" s="100">
        <f t="shared" si="3"/>
      </c>
      <c r="AH14" s="100">
        <f t="shared" si="3"/>
      </c>
      <c r="AI14" s="100">
        <f t="shared" si="3"/>
      </c>
      <c r="AJ14" s="100">
        <f t="shared" si="3"/>
      </c>
      <c r="AK14" s="100">
        <f t="shared" si="3"/>
      </c>
      <c r="AL14" s="100">
        <f t="shared" si="3"/>
      </c>
      <c r="AM14" s="100">
        <f t="shared" si="3"/>
      </c>
      <c r="AN14" s="100">
        <f t="shared" si="3"/>
      </c>
      <c r="AP14" s="132" t="e">
        <f t="shared" si="0"/>
        <v>#VALUE!</v>
      </c>
    </row>
    <row r="15" spans="1:42" ht="12.75">
      <c r="A15" s="117"/>
      <c r="B15" s="126"/>
      <c r="C15" s="127"/>
      <c r="D15" s="128" t="e">
        <f>IF(ISNA(VLOOKUP(MIN(C15,AP15)&amp;-MAX(C15,AP15),Distanser!$A$1:$A$1720,1,FALSE)),0,VLOOKUP(MIN(C15,AP15)&amp;-MAX(C15,AP15),Distanser!$A$1:$B$1720,2))</f>
        <v>#VALUE!</v>
      </c>
      <c r="E15" s="129"/>
      <c r="F15" s="130"/>
      <c r="G15" s="129"/>
      <c r="H15" s="131"/>
      <c r="I15" s="130"/>
      <c r="J15" s="132"/>
      <c r="AP15" s="132" t="e">
        <f t="shared" si="0"/>
        <v>#VALUE!</v>
      </c>
    </row>
    <row r="16" spans="1:42" ht="12.75">
      <c r="A16" s="117"/>
      <c r="B16" s="126"/>
      <c r="C16" s="127"/>
      <c r="D16" s="128" t="e">
        <f>IF(ISNA(VLOOKUP(MIN(C16,AP16)&amp;-MAX(C16,AP16),Distanser!$A$1:$A$1720,1,FALSE)),0,VLOOKUP(MIN(C16,AP16)&amp;-MAX(C16,AP16),Distanser!$A$1:$B$1720,2))</f>
        <v>#VALUE!</v>
      </c>
      <c r="E16" s="129"/>
      <c r="F16" s="130"/>
      <c r="G16" s="129"/>
      <c r="H16" s="131"/>
      <c r="I16" s="130"/>
      <c r="J16" s="132"/>
      <c r="O16" s="133"/>
      <c r="AP16" s="132" t="e">
        <f t="shared" si="0"/>
        <v>#VALUE!</v>
      </c>
    </row>
    <row r="17" spans="1:42" ht="12.75">
      <c r="A17" s="117"/>
      <c r="B17" s="126"/>
      <c r="C17" s="127"/>
      <c r="D17" s="128" t="e">
        <f>IF(ISNA(VLOOKUP(MIN(C17,AP17)&amp;-MAX(C17,AP17),Distanser!$A$1:$A$1720,1,FALSE)),0,VLOOKUP(MIN(C17,AP17)&amp;-MAX(C17,AP17),Distanser!$A$1:$B$1720,2))</f>
        <v>#VALUE!</v>
      </c>
      <c r="E17" s="129"/>
      <c r="F17" s="130"/>
      <c r="G17" s="129"/>
      <c r="H17" s="131"/>
      <c r="I17" s="130"/>
      <c r="J17" s="132"/>
      <c r="AP17" s="132" t="e">
        <f t="shared" si="0"/>
        <v>#VALUE!</v>
      </c>
    </row>
    <row r="18" spans="1:42" ht="12.75">
      <c r="A18" s="117"/>
      <c r="B18" s="126"/>
      <c r="C18" s="127"/>
      <c r="D18" s="128" t="e">
        <f>IF(ISNA(VLOOKUP(MIN(C18,AP18)&amp;-MAX(C18,AP18),Distanser!$A$1:$A$1720,1,FALSE)),0,VLOOKUP(MIN(C18,AP18)&amp;-MAX(C18,AP18),Distanser!$A$1:$B$1720,2))</f>
        <v>#VALUE!</v>
      </c>
      <c r="E18" s="129"/>
      <c r="F18" s="130"/>
      <c r="G18" s="129"/>
      <c r="H18" s="131"/>
      <c r="I18" s="130"/>
      <c r="J18" s="132"/>
      <c r="O18" s="133"/>
      <c r="AP18" s="132" t="e">
        <f t="shared" si="0"/>
        <v>#VALUE!</v>
      </c>
    </row>
    <row r="19" spans="1:42" ht="12.75">
      <c r="A19" s="117"/>
      <c r="B19" s="126"/>
      <c r="C19" s="127"/>
      <c r="D19" s="128" t="e">
        <f>IF(ISNA(VLOOKUP(MIN(C19,AP19)&amp;-MAX(C19,AP19),Distanser!$A$1:$A$1720,1,FALSE)),0,VLOOKUP(MIN(C19,AP19)&amp;-MAX(C19,AP19),Distanser!$A$1:$B$1720,2))</f>
        <v>#VALUE!</v>
      </c>
      <c r="E19" s="129"/>
      <c r="F19" s="130"/>
      <c r="G19" s="129"/>
      <c r="H19" s="131"/>
      <c r="I19" s="130"/>
      <c r="J19" s="132"/>
      <c r="L19" s="133"/>
      <c r="AP19" s="132" t="e">
        <f t="shared" si="0"/>
        <v>#VALUE!</v>
      </c>
    </row>
    <row r="20" spans="1:42" ht="12.75">
      <c r="A20" s="117"/>
      <c r="B20" s="126"/>
      <c r="C20" s="127"/>
      <c r="D20" s="128" t="e">
        <f>IF(ISNA(VLOOKUP(MIN(C20,AP20)&amp;-MAX(C20,AP20),Distanser!$A$1:$A$1720,1,FALSE)),0,VLOOKUP(MIN(C20,AP20)&amp;-MAX(C20,AP20),Distanser!$A$1:$B$1720,2))</f>
        <v>#VALUE!</v>
      </c>
      <c r="E20" s="129"/>
      <c r="F20" s="130"/>
      <c r="G20" s="129"/>
      <c r="H20" s="131"/>
      <c r="I20" s="130"/>
      <c r="J20" s="132"/>
      <c r="AP20" s="132" t="e">
        <f t="shared" si="0"/>
        <v>#VALUE!</v>
      </c>
    </row>
    <row r="21" spans="1:42" ht="12.75">
      <c r="A21" s="117"/>
      <c r="B21" s="126"/>
      <c r="C21" s="127"/>
      <c r="D21" s="128" t="e">
        <f>IF(ISNA(VLOOKUP(MIN(C21,AP21)&amp;-MAX(C21,AP21),Distanser!$A$1:$A$1720,1,FALSE)),0,VLOOKUP(MIN(C21,AP21)&amp;-MAX(C21,AP21),Distanser!$A$1:$B$1720,2))</f>
        <v>#VALUE!</v>
      </c>
      <c r="E21" s="129"/>
      <c r="F21" s="130"/>
      <c r="G21" s="129"/>
      <c r="H21" s="131"/>
      <c r="I21" s="130"/>
      <c r="J21" s="132"/>
      <c r="AP21" s="132" t="e">
        <f t="shared" si="0"/>
        <v>#VALUE!</v>
      </c>
    </row>
    <row r="22" spans="1:42" ht="12.75">
      <c r="A22" s="117"/>
      <c r="B22" s="126"/>
      <c r="C22" s="127"/>
      <c r="D22" s="128" t="e">
        <f>IF(ISNA(VLOOKUP(MIN(C22,AP22)&amp;-MAX(C22,AP22),Distanser!$A$1:$A$1720,1,FALSE)),0,VLOOKUP(MIN(C22,AP22)&amp;-MAX(C22,AP22),Distanser!$A$1:$B$1720,2))</f>
        <v>#VALUE!</v>
      </c>
      <c r="E22" s="129"/>
      <c r="F22" s="130"/>
      <c r="G22" s="129"/>
      <c r="H22" s="131"/>
      <c r="I22" s="130"/>
      <c r="J22" s="132"/>
      <c r="AP22" s="132" t="e">
        <f t="shared" si="0"/>
        <v>#VALUE!</v>
      </c>
    </row>
    <row r="23" spans="1:42" ht="12.75">
      <c r="A23" s="117"/>
      <c r="B23" s="126"/>
      <c r="C23" s="127"/>
      <c r="D23" s="128" t="e">
        <f>IF(ISNA(VLOOKUP(MIN(C23,AP23)&amp;-MAX(C23,AP23),Distanser!$A$1:$A$1720,1,FALSE)),0,VLOOKUP(MIN(C23,AP23)&amp;-MAX(C23,AP23),Distanser!$A$1:$B$1720,2))</f>
        <v>#VALUE!</v>
      </c>
      <c r="E23" s="129"/>
      <c r="F23" s="130"/>
      <c r="G23" s="129"/>
      <c r="H23" s="131"/>
      <c r="I23" s="130"/>
      <c r="J23" s="132"/>
      <c r="K23" s="133"/>
      <c r="AP23" s="132" t="e">
        <f t="shared" si="0"/>
        <v>#VALUE!</v>
      </c>
    </row>
    <row r="24" spans="1:42" ht="12.75">
      <c r="A24" s="117"/>
      <c r="B24" s="126"/>
      <c r="C24" s="127"/>
      <c r="D24" s="128" t="e">
        <f>IF(ISNA(VLOOKUP(MIN(C24,AP24)&amp;-MAX(C24,AP24),Distanser!$A$1:$A$1720,1,FALSE)),0,VLOOKUP(MIN(C24,AP24)&amp;-MAX(C24,AP24),Distanser!$A$1:$B$1720,2))</f>
        <v>#VALUE!</v>
      </c>
      <c r="E24" s="129"/>
      <c r="F24" s="130"/>
      <c r="G24" s="129"/>
      <c r="H24" s="131"/>
      <c r="I24" s="130"/>
      <c r="J24" s="132"/>
      <c r="AP24" s="132" t="e">
        <f t="shared" si="0"/>
        <v>#VALUE!</v>
      </c>
    </row>
    <row r="25" spans="1:42" ht="12.75">
      <c r="A25" s="117"/>
      <c r="B25" s="126"/>
      <c r="C25" s="127"/>
      <c r="D25" s="128" t="e">
        <f>IF(ISNA(VLOOKUP(MIN(C25,AP25)&amp;-MAX(C25,AP25),Distanser!$A$1:$A$1720,1,FALSE)),0,VLOOKUP(MIN(C25,AP25)&amp;-MAX(C25,AP25),Distanser!$A$1:$B$1720,2))</f>
        <v>#VALUE!</v>
      </c>
      <c r="E25" s="129"/>
      <c r="F25" s="130"/>
      <c r="G25" s="129"/>
      <c r="H25" s="131"/>
      <c r="I25" s="130"/>
      <c r="J25" s="132"/>
      <c r="AP25" s="132" t="e">
        <f t="shared" si="0"/>
        <v>#VALUE!</v>
      </c>
    </row>
    <row r="26" spans="1:42" ht="12.75">
      <c r="A26" s="117"/>
      <c r="B26" s="126"/>
      <c r="C26" s="127"/>
      <c r="D26" s="128" t="e">
        <f>IF(ISNA(VLOOKUP(MIN(C26,AP26)&amp;-MAX(C26,AP26),Distanser!$A$1:$A$1720,1,FALSE)),0,VLOOKUP(MIN(C26,AP26)&amp;-MAX(C26,AP26),Distanser!$A$1:$B$1720,2))</f>
        <v>#VALUE!</v>
      </c>
      <c r="E26" s="129"/>
      <c r="F26" s="130"/>
      <c r="G26" s="129"/>
      <c r="H26" s="131"/>
      <c r="I26" s="130"/>
      <c r="J26" s="132"/>
      <c r="AP26" s="132" t="e">
        <f t="shared" si="0"/>
        <v>#VALUE!</v>
      </c>
    </row>
    <row r="27" spans="1:42" ht="12.75">
      <c r="A27" s="117"/>
      <c r="B27" s="126"/>
      <c r="C27" s="127"/>
      <c r="D27" s="128" t="e">
        <f>IF(ISNA(VLOOKUP(MIN(C27,AP27)&amp;-MAX(C27,AP27),Distanser!$A$1:$A$1720,1,FALSE)),0,VLOOKUP(MIN(C27,AP27)&amp;-MAX(C27,AP27),Distanser!$A$1:$B$1720,2))</f>
        <v>#VALUE!</v>
      </c>
      <c r="E27" s="129"/>
      <c r="F27" s="130"/>
      <c r="G27" s="129"/>
      <c r="H27" s="131"/>
      <c r="I27" s="130"/>
      <c r="J27" s="132"/>
      <c r="AP27" s="132" t="e">
        <f t="shared" si="0"/>
        <v>#VALUE!</v>
      </c>
    </row>
    <row r="28" spans="1:42" ht="12.75">
      <c r="A28" s="117"/>
      <c r="B28" s="126"/>
      <c r="C28" s="127"/>
      <c r="D28" s="128" t="e">
        <f>IF(ISNA(VLOOKUP(MIN(C28,AP28)&amp;-MAX(C28,AP28),Distanser!$A$1:$A$1720,1,FALSE)),0,VLOOKUP(MIN(C28,AP28)&amp;-MAX(C28,AP28),Distanser!$A$1:$B$1720,2))</f>
        <v>#VALUE!</v>
      </c>
      <c r="E28" s="129"/>
      <c r="F28" s="130"/>
      <c r="G28" s="129"/>
      <c r="H28" s="131"/>
      <c r="I28" s="130"/>
      <c r="J28" s="132"/>
      <c r="AP28" s="132" t="e">
        <f t="shared" si="0"/>
        <v>#VALUE!</v>
      </c>
    </row>
    <row r="29" spans="1:42" ht="12.75">
      <c r="A29" s="117"/>
      <c r="B29" s="126"/>
      <c r="C29" s="127"/>
      <c r="D29" s="128" t="e">
        <f>IF(ISNA(VLOOKUP(MIN(C29,AP29)&amp;-MAX(C29,AP29),Distanser!$A$1:$A$1720,1,FALSE)),0,VLOOKUP(MIN(C29,AP29)&amp;-MAX(C29,AP29),Distanser!$A$1:$B$1720,2))</f>
        <v>#VALUE!</v>
      </c>
      <c r="E29" s="129"/>
      <c r="F29" s="130"/>
      <c r="G29" s="129"/>
      <c r="H29" s="131"/>
      <c r="I29" s="130"/>
      <c r="J29" s="132"/>
      <c r="AP29" s="132" t="e">
        <f t="shared" si="0"/>
        <v>#VALUE!</v>
      </c>
    </row>
    <row r="30" spans="1:42" ht="12.75">
      <c r="A30" s="117"/>
      <c r="B30" s="126"/>
      <c r="C30" s="127"/>
      <c r="D30" s="128" t="e">
        <f>IF(ISNA(VLOOKUP(MIN(C30,AP30)&amp;-MAX(C30,AP30),Distanser!$A$1:$A$1720,1,FALSE)),0,VLOOKUP(MIN(C30,AP30)&amp;-MAX(C30,AP30),Distanser!$A$1:$B$1720,2))</f>
        <v>#VALUE!</v>
      </c>
      <c r="E30" s="129"/>
      <c r="F30" s="130"/>
      <c r="G30" s="129"/>
      <c r="H30" s="131"/>
      <c r="I30" s="130"/>
      <c r="J30" s="132"/>
      <c r="AP30" s="132" t="e">
        <f t="shared" si="0"/>
        <v>#VALUE!</v>
      </c>
    </row>
    <row r="31" spans="1:42" ht="12.75">
      <c r="A31" s="117"/>
      <c r="B31" s="126"/>
      <c r="C31" s="127"/>
      <c r="D31" s="128" t="e">
        <f>IF(ISNA(VLOOKUP(MIN(C31,AP31)&amp;-MAX(C31,AP31),Distanser!$A$1:$A$1720,1,FALSE)),0,VLOOKUP(MIN(C31,AP31)&amp;-MAX(C31,AP31),Distanser!$A$1:$B$1720,2))</f>
        <v>#VALUE!</v>
      </c>
      <c r="E31" s="129"/>
      <c r="F31" s="130"/>
      <c r="G31" s="129"/>
      <c r="H31" s="131"/>
      <c r="I31" s="130"/>
      <c r="J31" s="132"/>
      <c r="AP31" s="132" t="e">
        <f t="shared" si="0"/>
        <v>#VALUE!</v>
      </c>
    </row>
    <row r="32" spans="1:42" ht="12.75">
      <c r="A32" s="117"/>
      <c r="B32" s="126"/>
      <c r="C32" s="127"/>
      <c r="D32" s="128" t="e">
        <f>IF(ISNA(VLOOKUP(MIN(C32,AP32)&amp;-MAX(C32,AP32),Distanser!$A$1:$A$1720,1,FALSE)),0,VLOOKUP(MIN(C32,AP32)&amp;-MAX(C32,AP32),Distanser!$A$1:$B$1720,2))</f>
        <v>#VALUE!</v>
      </c>
      <c r="E32" s="129"/>
      <c r="F32" s="130"/>
      <c r="G32" s="129"/>
      <c r="H32" s="131"/>
      <c r="I32" s="130"/>
      <c r="J32" s="132"/>
      <c r="AP32" s="132" t="e">
        <f t="shared" si="0"/>
        <v>#VALUE!</v>
      </c>
    </row>
    <row r="33" spans="1:42" ht="12.75">
      <c r="A33" s="117"/>
      <c r="B33" s="126"/>
      <c r="C33" s="127"/>
      <c r="D33" s="128" t="e">
        <f>IF(ISNA(VLOOKUP(MIN(C33,AP33)&amp;-MAX(C33,AP33),Distanser!$A$1:$A$1720,1,FALSE)),0,VLOOKUP(MIN(C33,AP33)&amp;-MAX(C33,AP33),Distanser!$A$1:$B$1720,2))</f>
        <v>#VALUE!</v>
      </c>
      <c r="E33" s="129"/>
      <c r="F33" s="130"/>
      <c r="G33" s="129"/>
      <c r="H33" s="131"/>
      <c r="I33" s="130"/>
      <c r="J33" s="132"/>
      <c r="AP33" s="132" t="e">
        <f t="shared" si="0"/>
        <v>#VALUE!</v>
      </c>
    </row>
    <row r="34" spans="1:42" ht="12.75">
      <c r="A34" s="117"/>
      <c r="B34" s="126"/>
      <c r="C34" s="127"/>
      <c r="D34" s="128" t="e">
        <f>IF(ISNA(VLOOKUP(MIN(C34,AP34)&amp;-MAX(C34,AP34),Distanser!$A$1:$A$1720,1,FALSE)),0,VLOOKUP(MIN(C34,AP34)&amp;-MAX(C34,AP34),Distanser!$A$1:$B$1720,2))</f>
        <v>#VALUE!</v>
      </c>
      <c r="E34" s="129"/>
      <c r="F34" s="130"/>
      <c r="G34" s="129"/>
      <c r="H34" s="131"/>
      <c r="I34" s="130"/>
      <c r="J34" s="132"/>
      <c r="AP34" s="132" t="e">
        <f t="shared" si="0"/>
        <v>#VALUE!</v>
      </c>
    </row>
    <row r="35" spans="1:42" ht="12.75">
      <c r="A35" s="117"/>
      <c r="B35" s="126"/>
      <c r="C35" s="127"/>
      <c r="D35" s="128" t="e">
        <f>IF(ISNA(VLOOKUP(MIN(C35,AP35)&amp;-MAX(C35,AP35),Distanser!$A$1:$A$1720,1,FALSE)),0,VLOOKUP(MIN(C35,AP35)&amp;-MAX(C35,AP35),Distanser!$A$1:$B$1720,2))</f>
        <v>#VALUE!</v>
      </c>
      <c r="E35" s="129"/>
      <c r="F35" s="130"/>
      <c r="G35" s="129"/>
      <c r="H35" s="131"/>
      <c r="I35" s="130"/>
      <c r="J35" s="132"/>
      <c r="AP35" s="132" t="e">
        <f t="shared" si="0"/>
        <v>#VALUE!</v>
      </c>
    </row>
    <row r="36" spans="1:42" ht="12.75">
      <c r="A36" s="117"/>
      <c r="B36" s="126"/>
      <c r="C36" s="127"/>
      <c r="D36" s="128" t="e">
        <f>IF(ISNA(VLOOKUP(MIN(C36,AP36)&amp;-MAX(C36,AP36),Distanser!$A$1:$A$1720,1,FALSE)),0,VLOOKUP(MIN(C36,AP36)&amp;-MAX(C36,AP36),Distanser!$A$1:$B$1720,2))</f>
        <v>#VALUE!</v>
      </c>
      <c r="E36" s="129"/>
      <c r="F36" s="130"/>
      <c r="G36" s="129"/>
      <c r="H36" s="131"/>
      <c r="I36" s="130"/>
      <c r="J36" s="132"/>
      <c r="AP36" s="132" t="e">
        <f t="shared" si="0"/>
        <v>#VALUE!</v>
      </c>
    </row>
    <row r="37" spans="1:42" ht="12.75">
      <c r="A37" s="117"/>
      <c r="B37" s="126"/>
      <c r="C37" s="127"/>
      <c r="D37" s="128" t="e">
        <f>IF(ISNA(VLOOKUP(MIN(C37,AP37)&amp;-MAX(C37,AP37),Distanser!$A$1:$A$1720,1,FALSE)),0,VLOOKUP(MIN(C37,AP37)&amp;-MAX(C37,AP37),Distanser!$A$1:$B$1720,2))</f>
        <v>#VALUE!</v>
      </c>
      <c r="E37" s="129"/>
      <c r="F37" s="130"/>
      <c r="G37" s="129"/>
      <c r="H37" s="131"/>
      <c r="I37" s="130"/>
      <c r="J37" s="132"/>
      <c r="AP37" s="132" t="e">
        <f aca="true" t="shared" si="4" ref="AP37:AP68">IF(ISBLANK(C36),AP36,C36)</f>
        <v>#VALUE!</v>
      </c>
    </row>
    <row r="38" spans="1:42" ht="12.75">
      <c r="A38" s="117"/>
      <c r="B38" s="126"/>
      <c r="C38" s="127"/>
      <c r="D38" s="128" t="e">
        <f>IF(ISNA(VLOOKUP(MIN(C38,AP38)&amp;-MAX(C38,AP38),Distanser!$A$1:$A$1720,1,FALSE)),0,VLOOKUP(MIN(C38,AP38)&amp;-MAX(C38,AP38),Distanser!$A$1:$B$1720,2))</f>
        <v>#VALUE!</v>
      </c>
      <c r="E38" s="129"/>
      <c r="F38" s="130"/>
      <c r="G38" s="129"/>
      <c r="H38" s="131"/>
      <c r="I38" s="130"/>
      <c r="J38" s="132"/>
      <c r="AP38" s="132" t="e">
        <f t="shared" si="4"/>
        <v>#VALUE!</v>
      </c>
    </row>
    <row r="39" spans="1:42" ht="12.75">
      <c r="A39" s="117"/>
      <c r="B39" s="126"/>
      <c r="C39" s="127"/>
      <c r="D39" s="128" t="e">
        <f>IF(ISNA(VLOOKUP(MIN(C39,AP39)&amp;-MAX(C39,AP39),Distanser!$A$1:$A$1720,1,FALSE)),0,VLOOKUP(MIN(C39,AP39)&amp;-MAX(C39,AP39),Distanser!$A$1:$B$1720,2))</f>
        <v>#VALUE!</v>
      </c>
      <c r="E39" s="129"/>
      <c r="F39" s="130"/>
      <c r="G39" s="129"/>
      <c r="H39" s="131"/>
      <c r="I39" s="130"/>
      <c r="J39" s="132"/>
      <c r="AP39" s="132" t="e">
        <f t="shared" si="4"/>
        <v>#VALUE!</v>
      </c>
    </row>
    <row r="40" spans="1:42" ht="12.75">
      <c r="A40" s="117"/>
      <c r="B40" s="126"/>
      <c r="C40" s="127"/>
      <c r="D40" s="128" t="e">
        <f>IF(ISNA(VLOOKUP(MIN(C40,AP40)&amp;-MAX(C40,AP40),Distanser!$A$1:$A$1720,1,FALSE)),0,VLOOKUP(MIN(C40,AP40)&amp;-MAX(C40,AP40),Distanser!$A$1:$B$1720,2))</f>
        <v>#VALUE!</v>
      </c>
      <c r="E40" s="129"/>
      <c r="F40" s="130"/>
      <c r="G40" s="129"/>
      <c r="H40" s="131"/>
      <c r="I40" s="130"/>
      <c r="J40" s="132"/>
      <c r="AP40" s="132" t="e">
        <f t="shared" si="4"/>
        <v>#VALUE!</v>
      </c>
    </row>
    <row r="41" spans="1:42" ht="12.75">
      <c r="A41" s="117"/>
      <c r="B41" s="126"/>
      <c r="C41" s="127"/>
      <c r="D41" s="128" t="e">
        <f>IF(ISNA(VLOOKUP(MIN(C41,AP41)&amp;-MAX(C41,AP41),Distanser!$A$1:$A$1720,1,FALSE)),0,VLOOKUP(MIN(C41,AP41)&amp;-MAX(C41,AP41),Distanser!$A$1:$B$1720,2))</f>
        <v>#VALUE!</v>
      </c>
      <c r="E41" s="129"/>
      <c r="F41" s="130"/>
      <c r="G41" s="129"/>
      <c r="H41" s="131"/>
      <c r="I41" s="130"/>
      <c r="J41" s="132"/>
      <c r="AP41" s="132" t="e">
        <f t="shared" si="4"/>
        <v>#VALUE!</v>
      </c>
    </row>
    <row r="42" spans="1:42" ht="12.75">
      <c r="A42" s="117"/>
      <c r="B42" s="126"/>
      <c r="C42" s="127"/>
      <c r="D42" s="128" t="e">
        <f>IF(ISNA(VLOOKUP(MIN(C42,AP42)&amp;-MAX(C42,AP42),Distanser!$A$1:$A$1720,1,FALSE)),0,VLOOKUP(MIN(C42,AP42)&amp;-MAX(C42,AP42),Distanser!$A$1:$B$1720,2))</f>
        <v>#VALUE!</v>
      </c>
      <c r="E42" s="129"/>
      <c r="F42" s="130"/>
      <c r="G42" s="129"/>
      <c r="H42" s="131"/>
      <c r="I42" s="130"/>
      <c r="J42" s="132"/>
      <c r="AP42" s="132" t="e">
        <f t="shared" si="4"/>
        <v>#VALUE!</v>
      </c>
    </row>
    <row r="43" spans="1:42" ht="12.75">
      <c r="A43" s="117"/>
      <c r="B43" s="126"/>
      <c r="C43" s="127"/>
      <c r="D43" s="128" t="e">
        <f>IF(ISNA(VLOOKUP(MIN(C43,AP43)&amp;-MAX(C43,AP43),Distanser!$A$1:$A$1720,1,FALSE)),0,VLOOKUP(MIN(C43,AP43)&amp;-MAX(C43,AP43),Distanser!$A$1:$B$1720,2))</f>
        <v>#VALUE!</v>
      </c>
      <c r="E43" s="129"/>
      <c r="F43" s="130"/>
      <c r="G43" s="129"/>
      <c r="H43" s="131"/>
      <c r="I43" s="130"/>
      <c r="J43" s="132"/>
      <c r="AP43" s="132" t="e">
        <f t="shared" si="4"/>
        <v>#VALUE!</v>
      </c>
    </row>
    <row r="44" spans="1:42" ht="12.75">
      <c r="A44" s="117"/>
      <c r="B44" s="126"/>
      <c r="C44" s="127"/>
      <c r="D44" s="128" t="e">
        <f>IF(ISNA(VLOOKUP(MIN(C44,AP44)&amp;-MAX(C44,AP44),Distanser!$A$1:$A$1720,1,FALSE)),0,VLOOKUP(MIN(C44,AP44)&amp;-MAX(C44,AP44),Distanser!$A$1:$B$1720,2))</f>
        <v>#VALUE!</v>
      </c>
      <c r="E44" s="129"/>
      <c r="F44" s="130"/>
      <c r="G44" s="129"/>
      <c r="H44" s="131"/>
      <c r="I44" s="130"/>
      <c r="J44" s="132"/>
      <c r="AP44" s="132" t="e">
        <f t="shared" si="4"/>
        <v>#VALUE!</v>
      </c>
    </row>
    <row r="45" spans="1:42" ht="12.75">
      <c r="A45" s="117"/>
      <c r="B45" s="126"/>
      <c r="C45" s="127"/>
      <c r="D45" s="128" t="e">
        <f>IF(ISNA(VLOOKUP(MIN(C45,AP45)&amp;-MAX(C45,AP45),Distanser!$A$1:$A$1720,1,FALSE)),0,VLOOKUP(MIN(C45,AP45)&amp;-MAX(C45,AP45),Distanser!$A$1:$B$1720,2))</f>
        <v>#VALUE!</v>
      </c>
      <c r="E45" s="129"/>
      <c r="F45" s="130"/>
      <c r="G45" s="129"/>
      <c r="H45" s="131"/>
      <c r="I45" s="130"/>
      <c r="J45" s="132"/>
      <c r="AP45" s="132" t="e">
        <f t="shared" si="4"/>
        <v>#VALUE!</v>
      </c>
    </row>
    <row r="46" spans="1:42" ht="12.75">
      <c r="A46" s="117"/>
      <c r="B46" s="126"/>
      <c r="C46" s="127"/>
      <c r="D46" s="128" t="e">
        <f>IF(ISNA(VLOOKUP(MIN(C46,AP46)&amp;-MAX(C46,AP46),Distanser!$A$1:$A$1720,1,FALSE)),0,VLOOKUP(MIN(C46,AP46)&amp;-MAX(C46,AP46),Distanser!$A$1:$B$1720,2))</f>
        <v>#VALUE!</v>
      </c>
      <c r="E46" s="129"/>
      <c r="F46" s="130"/>
      <c r="G46" s="129"/>
      <c r="H46" s="131"/>
      <c r="I46" s="130"/>
      <c r="J46" s="132"/>
      <c r="AP46" s="132" t="e">
        <f t="shared" si="4"/>
        <v>#VALUE!</v>
      </c>
    </row>
    <row r="47" spans="1:42" ht="12.75">
      <c r="A47" s="117"/>
      <c r="B47" s="126"/>
      <c r="C47" s="127"/>
      <c r="D47" s="128" t="e">
        <f>IF(ISNA(VLOOKUP(MIN(C47,AP47)&amp;-MAX(C47,AP47),Distanser!$A$1:$A$1720,1,FALSE)),0,VLOOKUP(MIN(C47,AP47)&amp;-MAX(C47,AP47),Distanser!$A$1:$B$1720,2))</f>
        <v>#VALUE!</v>
      </c>
      <c r="E47" s="129"/>
      <c r="F47" s="130"/>
      <c r="G47" s="129"/>
      <c r="H47" s="131"/>
      <c r="I47" s="130"/>
      <c r="J47" s="132"/>
      <c r="AP47" s="132" t="e">
        <f t="shared" si="4"/>
        <v>#VALUE!</v>
      </c>
    </row>
    <row r="48" spans="1:42" ht="12.75">
      <c r="A48" s="117"/>
      <c r="B48" s="126"/>
      <c r="C48" s="127"/>
      <c r="D48" s="128" t="e">
        <f>IF(ISNA(VLOOKUP(MIN(C48,AP48)&amp;-MAX(C48,AP48),Distanser!$A$1:$A$1720,1,FALSE)),0,VLOOKUP(MIN(C48,AP48)&amp;-MAX(C48,AP48),Distanser!$A$1:$B$1720,2))</f>
        <v>#VALUE!</v>
      </c>
      <c r="E48" s="129"/>
      <c r="F48" s="130"/>
      <c r="G48" s="129"/>
      <c r="H48" s="131"/>
      <c r="I48" s="130"/>
      <c r="J48" s="132"/>
      <c r="AP48" s="132" t="e">
        <f t="shared" si="4"/>
        <v>#VALUE!</v>
      </c>
    </row>
    <row r="49" spans="1:42" ht="12.75">
      <c r="A49" s="117"/>
      <c r="B49" s="126"/>
      <c r="C49" s="127"/>
      <c r="D49" s="128" t="e">
        <f>IF(ISNA(VLOOKUP(MIN(C49,AP49)&amp;-MAX(C49,AP49),Distanser!$A$1:$A$1720,1,FALSE)),0,VLOOKUP(MIN(C49,AP49)&amp;-MAX(C49,AP49),Distanser!$A$1:$B$1720,2))</f>
        <v>#VALUE!</v>
      </c>
      <c r="E49" s="129"/>
      <c r="F49" s="130"/>
      <c r="G49" s="129"/>
      <c r="H49" s="131"/>
      <c r="I49" s="130"/>
      <c r="J49" s="132"/>
      <c r="AP49" s="132" t="e">
        <f t="shared" si="4"/>
        <v>#VALUE!</v>
      </c>
    </row>
    <row r="50" spans="1:42" ht="12.75">
      <c r="A50" s="117"/>
      <c r="B50" s="126"/>
      <c r="C50" s="127"/>
      <c r="D50" s="128" t="e">
        <f>IF(ISNA(VLOOKUP(MIN(C50,AP50)&amp;-MAX(C50,AP50),Distanser!$A$1:$A$1720,1,FALSE)),0,VLOOKUP(MIN(C50,AP50)&amp;-MAX(C50,AP50),Distanser!$A$1:$B$1720,2))</f>
        <v>#VALUE!</v>
      </c>
      <c r="E50" s="129"/>
      <c r="F50" s="130"/>
      <c r="G50" s="129"/>
      <c r="H50" s="131"/>
      <c r="I50" s="130"/>
      <c r="J50" s="132"/>
      <c r="AP50" s="132" t="e">
        <f t="shared" si="4"/>
        <v>#VALUE!</v>
      </c>
    </row>
    <row r="51" spans="1:42" ht="12.75">
      <c r="A51" s="117"/>
      <c r="B51" s="126"/>
      <c r="C51" s="127"/>
      <c r="D51" s="128" t="e">
        <f>IF(ISNA(VLOOKUP(MIN(C51,AP51)&amp;-MAX(C51,AP51),Distanser!$A$1:$A$1720,1,FALSE)),0,VLOOKUP(MIN(C51,AP51)&amp;-MAX(C51,AP51),Distanser!$A$1:$B$1720,2))</f>
        <v>#VALUE!</v>
      </c>
      <c r="E51" s="129"/>
      <c r="F51" s="130"/>
      <c r="G51" s="129"/>
      <c r="H51" s="131"/>
      <c r="I51" s="130"/>
      <c r="J51" s="132"/>
      <c r="AP51" s="132" t="e">
        <f t="shared" si="4"/>
        <v>#VALUE!</v>
      </c>
    </row>
    <row r="52" spans="1:42" ht="12.75">
      <c r="A52" s="117"/>
      <c r="B52" s="126"/>
      <c r="C52" s="127"/>
      <c r="D52" s="128" t="e">
        <f>IF(ISNA(VLOOKUP(MIN(C52,AP52)&amp;-MAX(C52,AP52),Distanser!$A$1:$A$1720,1,FALSE)),0,VLOOKUP(MIN(C52,AP52)&amp;-MAX(C52,AP52),Distanser!$A$1:$B$1720,2))</f>
        <v>#VALUE!</v>
      </c>
      <c r="E52" s="129"/>
      <c r="F52" s="130"/>
      <c r="G52" s="129"/>
      <c r="H52" s="131"/>
      <c r="I52" s="130"/>
      <c r="J52" s="132"/>
      <c r="AP52" s="132" t="e">
        <f t="shared" si="4"/>
        <v>#VALUE!</v>
      </c>
    </row>
    <row r="53" spans="1:42" ht="12.75">
      <c r="A53" s="117"/>
      <c r="B53" s="126"/>
      <c r="C53" s="127"/>
      <c r="D53" s="128" t="e">
        <f>IF(ISNA(VLOOKUP(MIN(C53,AP53)&amp;-MAX(C53,AP53),Distanser!$A$1:$A$1720,1,FALSE)),0,VLOOKUP(MIN(C53,AP53)&amp;-MAX(C53,AP53),Distanser!$A$1:$B$1720,2))</f>
        <v>#VALUE!</v>
      </c>
      <c r="E53" s="129"/>
      <c r="F53" s="130"/>
      <c r="G53" s="129"/>
      <c r="H53" s="131"/>
      <c r="I53" s="130"/>
      <c r="J53" s="132"/>
      <c r="AP53" s="132" t="e">
        <f t="shared" si="4"/>
        <v>#VALUE!</v>
      </c>
    </row>
    <row r="54" spans="1:42" ht="12.75">
      <c r="A54" s="117"/>
      <c r="B54" s="126"/>
      <c r="C54" s="127"/>
      <c r="D54" s="128" t="e">
        <f>IF(ISNA(VLOOKUP(MIN(C54,AP54)&amp;-MAX(C54,AP54),Distanser!$A$1:$A$1720,1,FALSE)),0,VLOOKUP(MIN(C54,AP54)&amp;-MAX(C54,AP54),Distanser!$A$1:$B$1720,2))</f>
        <v>#VALUE!</v>
      </c>
      <c r="E54" s="129"/>
      <c r="F54" s="130"/>
      <c r="G54" s="129"/>
      <c r="H54" s="131"/>
      <c r="I54" s="130"/>
      <c r="J54" s="132"/>
      <c r="AP54" s="132" t="e">
        <f t="shared" si="4"/>
        <v>#VALUE!</v>
      </c>
    </row>
    <row r="55" spans="1:42" ht="12.75">
      <c r="A55" s="117"/>
      <c r="B55" s="126"/>
      <c r="C55" s="127"/>
      <c r="D55" s="128" t="e">
        <f>IF(ISNA(VLOOKUP(MIN(C55,AP55)&amp;-MAX(C55,AP55),Distanser!$A$1:$A$1720,1,FALSE)),0,VLOOKUP(MIN(C55,AP55)&amp;-MAX(C55,AP55),Distanser!$A$1:$B$1720,2))</f>
        <v>#VALUE!</v>
      </c>
      <c r="E55" s="129"/>
      <c r="F55" s="130"/>
      <c r="G55" s="129"/>
      <c r="H55" s="131"/>
      <c r="I55" s="130"/>
      <c r="J55" s="132"/>
      <c r="AP55" s="132" t="e">
        <f t="shared" si="4"/>
        <v>#VALUE!</v>
      </c>
    </row>
    <row r="56" spans="1:42" ht="12.75">
      <c r="A56" s="117"/>
      <c r="B56" s="126"/>
      <c r="C56" s="127"/>
      <c r="D56" s="128" t="e">
        <f>IF(ISNA(VLOOKUP(MIN(C56,AP56)&amp;-MAX(C56,AP56),Distanser!$A$1:$A$1720,1,FALSE)),0,VLOOKUP(MIN(C56,AP56)&amp;-MAX(C56,AP56),Distanser!$A$1:$B$1720,2))</f>
        <v>#VALUE!</v>
      </c>
      <c r="E56" s="129"/>
      <c r="F56" s="130"/>
      <c r="G56" s="129"/>
      <c r="H56" s="131"/>
      <c r="I56" s="130"/>
      <c r="J56" s="132"/>
      <c r="AP56" s="132" t="e">
        <f t="shared" si="4"/>
        <v>#VALUE!</v>
      </c>
    </row>
    <row r="57" spans="1:42" ht="12.75">
      <c r="A57" s="117"/>
      <c r="B57" s="126"/>
      <c r="C57" s="127"/>
      <c r="D57" s="128" t="e">
        <f>IF(ISNA(VLOOKUP(MIN(C57,AP57)&amp;-MAX(C57,AP57),Distanser!$A$1:$A$1720,1,FALSE)),0,VLOOKUP(MIN(C57,AP57)&amp;-MAX(C57,AP57),Distanser!$A$1:$B$1720,2))</f>
        <v>#VALUE!</v>
      </c>
      <c r="E57" s="129"/>
      <c r="F57" s="130"/>
      <c r="G57" s="129"/>
      <c r="H57" s="131"/>
      <c r="I57" s="130"/>
      <c r="J57" s="132"/>
      <c r="AP57" s="132" t="e">
        <f t="shared" si="4"/>
        <v>#VALUE!</v>
      </c>
    </row>
    <row r="58" spans="1:42" ht="12.75">
      <c r="A58" s="117"/>
      <c r="B58" s="126"/>
      <c r="C58" s="127"/>
      <c r="D58" s="128" t="e">
        <f>IF(ISNA(VLOOKUP(MIN(C58,AP58)&amp;-MAX(C58,AP58),Distanser!$A$1:$A$1720,1,FALSE)),0,VLOOKUP(MIN(C58,AP58)&amp;-MAX(C58,AP58),Distanser!$A$1:$B$1720,2))</f>
        <v>#VALUE!</v>
      </c>
      <c r="E58" s="129"/>
      <c r="F58" s="130"/>
      <c r="G58" s="129"/>
      <c r="H58" s="131"/>
      <c r="I58" s="130"/>
      <c r="J58" s="132"/>
      <c r="AP58" s="132" t="e">
        <f t="shared" si="4"/>
        <v>#VALUE!</v>
      </c>
    </row>
    <row r="59" spans="1:42" ht="12.75">
      <c r="A59" s="117"/>
      <c r="B59" s="126"/>
      <c r="C59" s="127"/>
      <c r="D59" s="128" t="e">
        <f>IF(ISNA(VLOOKUP(MIN(C59,AP59)&amp;-MAX(C59,AP59),Distanser!$A$1:$A$1720,1,FALSE)),0,VLOOKUP(MIN(C59,AP59)&amp;-MAX(C59,AP59),Distanser!$A$1:$B$1720,2))</f>
        <v>#VALUE!</v>
      </c>
      <c r="E59" s="129"/>
      <c r="F59" s="130"/>
      <c r="G59" s="129"/>
      <c r="H59" s="131"/>
      <c r="I59" s="130"/>
      <c r="J59" s="132"/>
      <c r="AP59" s="132" t="e">
        <f t="shared" si="4"/>
        <v>#VALUE!</v>
      </c>
    </row>
    <row r="60" spans="1:42" ht="12.75">
      <c r="A60" s="117"/>
      <c r="B60" s="126"/>
      <c r="C60" s="127"/>
      <c r="D60" s="128" t="e">
        <f>IF(ISNA(VLOOKUP(MIN(C60,AP60)&amp;-MAX(C60,AP60),Distanser!$A$1:$A$1720,1,FALSE)),0,VLOOKUP(MIN(C60,AP60)&amp;-MAX(C60,AP60),Distanser!$A$1:$B$1720,2))</f>
        <v>#VALUE!</v>
      </c>
      <c r="E60" s="129"/>
      <c r="F60" s="130"/>
      <c r="G60" s="129"/>
      <c r="H60" s="131"/>
      <c r="I60" s="130"/>
      <c r="J60" s="132"/>
      <c r="AP60" s="132" t="e">
        <f t="shared" si="4"/>
        <v>#VALUE!</v>
      </c>
    </row>
    <row r="61" spans="1:42" ht="12.75">
      <c r="A61" s="117"/>
      <c r="B61" s="126"/>
      <c r="C61" s="127"/>
      <c r="D61" s="128" t="e">
        <f>IF(ISNA(VLOOKUP(MIN(C61,AP61)&amp;-MAX(C61,AP61),Distanser!$A$1:$A$1720,1,FALSE)),0,VLOOKUP(MIN(C61,AP61)&amp;-MAX(C61,AP61),Distanser!$A$1:$B$1720,2))</f>
        <v>#VALUE!</v>
      </c>
      <c r="E61" s="129"/>
      <c r="F61" s="130"/>
      <c r="G61" s="129"/>
      <c r="H61" s="131"/>
      <c r="I61" s="130"/>
      <c r="J61" s="132"/>
      <c r="AP61" s="132" t="e">
        <f t="shared" si="4"/>
        <v>#VALUE!</v>
      </c>
    </row>
    <row r="62" spans="1:42" ht="12.75">
      <c r="A62" s="117"/>
      <c r="B62" s="126"/>
      <c r="C62" s="127"/>
      <c r="D62" s="128" t="e">
        <f>IF(ISNA(VLOOKUP(MIN(C62,AP62)&amp;-MAX(C62,AP62),Distanser!$A$1:$A$1720,1,FALSE)),0,VLOOKUP(MIN(C62,AP62)&amp;-MAX(C62,AP62),Distanser!$A$1:$B$1720,2))</f>
        <v>#VALUE!</v>
      </c>
      <c r="E62" s="129"/>
      <c r="F62" s="130"/>
      <c r="G62" s="129"/>
      <c r="H62" s="131"/>
      <c r="I62" s="130"/>
      <c r="J62" s="132"/>
      <c r="AP62" s="132" t="e">
        <f t="shared" si="4"/>
        <v>#VALUE!</v>
      </c>
    </row>
    <row r="63" spans="1:42" ht="12.75">
      <c r="A63" s="117"/>
      <c r="B63" s="126"/>
      <c r="C63" s="127"/>
      <c r="D63" s="128" t="e">
        <f>IF(ISNA(VLOOKUP(MIN(C63,AP63)&amp;-MAX(C63,AP63),Distanser!$A$1:$A$1720,1,FALSE)),0,VLOOKUP(MIN(C63,AP63)&amp;-MAX(C63,AP63),Distanser!$A$1:$B$1720,2))</f>
        <v>#VALUE!</v>
      </c>
      <c r="E63" s="129"/>
      <c r="F63" s="130"/>
      <c r="G63" s="129"/>
      <c r="H63" s="131"/>
      <c r="I63" s="130"/>
      <c r="J63" s="132"/>
      <c r="AP63" s="132" t="e">
        <f t="shared" si="4"/>
        <v>#VALUE!</v>
      </c>
    </row>
    <row r="64" spans="1:42" ht="12.75">
      <c r="A64" s="117"/>
      <c r="B64" s="126"/>
      <c r="C64" s="127"/>
      <c r="D64" s="128" t="e">
        <f>IF(ISNA(VLOOKUP(MIN(C64,AP64)&amp;-MAX(C64,AP64),Distanser!$A$1:$A$1720,1,FALSE)),0,VLOOKUP(MIN(C64,AP64)&amp;-MAX(C64,AP64),Distanser!$A$1:$B$1720,2))</f>
        <v>#VALUE!</v>
      </c>
      <c r="E64" s="129"/>
      <c r="F64" s="130"/>
      <c r="G64" s="129"/>
      <c r="H64" s="131"/>
      <c r="I64" s="130"/>
      <c r="J64" s="132"/>
      <c r="AP64" s="132" t="e">
        <f t="shared" si="4"/>
        <v>#VALUE!</v>
      </c>
    </row>
    <row r="65" spans="1:42" ht="12.75">
      <c r="A65" s="117"/>
      <c r="B65" s="126"/>
      <c r="C65" s="127"/>
      <c r="D65" s="128" t="e">
        <f>IF(ISNA(VLOOKUP(MIN(C65,AP65)&amp;-MAX(C65,AP65),Distanser!$A$1:$A$1720,1,FALSE)),0,VLOOKUP(MIN(C65,AP65)&amp;-MAX(C65,AP65),Distanser!$A$1:$B$1720,2))</f>
        <v>#VALUE!</v>
      </c>
      <c r="E65" s="129"/>
      <c r="F65" s="130"/>
      <c r="G65" s="129"/>
      <c r="H65" s="131"/>
      <c r="I65" s="130"/>
      <c r="J65" s="132"/>
      <c r="AP65" s="132" t="e">
        <f t="shared" si="4"/>
        <v>#VALUE!</v>
      </c>
    </row>
    <row r="66" spans="1:42" ht="12.75">
      <c r="A66" s="117"/>
      <c r="B66" s="126"/>
      <c r="C66" s="127"/>
      <c r="D66" s="128" t="e">
        <f>IF(ISNA(VLOOKUP(MIN(C66,AP66)&amp;-MAX(C66,AP66),Distanser!$A$1:$A$1720,1,FALSE)),0,VLOOKUP(MIN(C66,AP66)&amp;-MAX(C66,AP66),Distanser!$A$1:$B$1720,2))</f>
        <v>#VALUE!</v>
      </c>
      <c r="E66" s="129"/>
      <c r="F66" s="130"/>
      <c r="G66" s="129"/>
      <c r="H66" s="131"/>
      <c r="I66" s="130"/>
      <c r="J66" s="132"/>
      <c r="AP66" s="132" t="e">
        <f t="shared" si="4"/>
        <v>#VALUE!</v>
      </c>
    </row>
    <row r="67" spans="1:42" ht="12.75">
      <c r="A67" s="117"/>
      <c r="B67" s="126"/>
      <c r="C67" s="127"/>
      <c r="D67" s="128" t="e">
        <f>IF(ISNA(VLOOKUP(MIN(C67,AP67)&amp;-MAX(C67,AP67),Distanser!$A$1:$A$1720,1,FALSE)),0,VLOOKUP(MIN(C67,AP67)&amp;-MAX(C67,AP67),Distanser!$A$1:$B$1720,2))</f>
        <v>#VALUE!</v>
      </c>
      <c r="E67" s="129"/>
      <c r="F67" s="130"/>
      <c r="G67" s="129"/>
      <c r="H67" s="131"/>
      <c r="I67" s="130"/>
      <c r="J67" s="132"/>
      <c r="AP67" s="132" t="e">
        <f t="shared" si="4"/>
        <v>#VALUE!</v>
      </c>
    </row>
    <row r="68" spans="1:42" ht="12.75">
      <c r="A68" s="117"/>
      <c r="B68" s="126"/>
      <c r="C68" s="127"/>
      <c r="D68" s="128" t="e">
        <f>IF(ISNA(VLOOKUP(MIN(C68,AP68)&amp;-MAX(C68,AP68),Distanser!$A$1:$A$1720,1,FALSE)),0,VLOOKUP(MIN(C68,AP68)&amp;-MAX(C68,AP68),Distanser!$A$1:$B$1720,2))</f>
        <v>#VALUE!</v>
      </c>
      <c r="E68" s="129"/>
      <c r="F68" s="130"/>
      <c r="G68" s="129"/>
      <c r="H68" s="131"/>
      <c r="I68" s="130"/>
      <c r="J68" s="132"/>
      <c r="AP68" s="132" t="e">
        <f t="shared" si="4"/>
        <v>#VALUE!</v>
      </c>
    </row>
    <row r="69" spans="1:42" ht="12.75">
      <c r="A69" s="117"/>
      <c r="B69" s="126"/>
      <c r="C69" s="127"/>
      <c r="D69" s="128" t="e">
        <f>IF(ISNA(VLOOKUP(MIN(C69,AP69)&amp;-MAX(C69,AP69),Distanser!$A$1:$A$1720,1,FALSE)),0,VLOOKUP(MIN(C69,AP69)&amp;-MAX(C69,AP69),Distanser!$A$1:$B$1720,2))</f>
        <v>#VALUE!</v>
      </c>
      <c r="E69" s="129"/>
      <c r="F69" s="130"/>
      <c r="G69" s="129"/>
      <c r="H69" s="131"/>
      <c r="I69" s="130"/>
      <c r="J69" s="132"/>
      <c r="AP69" s="132" t="e">
        <f aca="true" t="shared" si="5" ref="AP69:AP100">IF(ISBLANK(C68),AP68,C68)</f>
        <v>#VALUE!</v>
      </c>
    </row>
    <row r="70" spans="1:42" ht="12.75">
      <c r="A70" s="117"/>
      <c r="B70" s="126"/>
      <c r="C70" s="127"/>
      <c r="D70" s="128" t="e">
        <f>IF(ISNA(VLOOKUP(MIN(C70,AP70)&amp;-MAX(C70,AP70),Distanser!$A$1:$A$1720,1,FALSE)),0,VLOOKUP(MIN(C70,AP70)&amp;-MAX(C70,AP70),Distanser!$A$1:$B$1720,2))</f>
        <v>#VALUE!</v>
      </c>
      <c r="E70" s="129"/>
      <c r="F70" s="130"/>
      <c r="G70" s="129"/>
      <c r="H70" s="131"/>
      <c r="I70" s="130"/>
      <c r="J70" s="132"/>
      <c r="AP70" s="132" t="e">
        <f t="shared" si="5"/>
        <v>#VALUE!</v>
      </c>
    </row>
    <row r="71" spans="1:42" ht="12.75">
      <c r="A71" s="117"/>
      <c r="B71" s="126"/>
      <c r="C71" s="127"/>
      <c r="D71" s="128" t="e">
        <f>IF(ISNA(VLOOKUP(MIN(C71,AP71)&amp;-MAX(C71,AP71),Distanser!$A$1:$A$1720,1,FALSE)),0,VLOOKUP(MIN(C71,AP71)&amp;-MAX(C71,AP71),Distanser!$A$1:$B$1720,2))</f>
        <v>#VALUE!</v>
      </c>
      <c r="E71" s="129"/>
      <c r="F71" s="130"/>
      <c r="G71" s="129"/>
      <c r="H71" s="131"/>
      <c r="I71" s="130"/>
      <c r="J71" s="132"/>
      <c r="AP71" s="132" t="e">
        <f t="shared" si="5"/>
        <v>#VALUE!</v>
      </c>
    </row>
    <row r="72" spans="1:42" ht="12.75">
      <c r="A72" s="117"/>
      <c r="B72" s="126"/>
      <c r="C72" s="127"/>
      <c r="D72" s="128" t="e">
        <f>IF(ISNA(VLOOKUP(MIN(C72,AP72)&amp;-MAX(C72,AP72),Distanser!$A$1:$A$1720,1,FALSE)),0,VLOOKUP(MIN(C72,AP72)&amp;-MAX(C72,AP72),Distanser!$A$1:$B$1720,2))</f>
        <v>#VALUE!</v>
      </c>
      <c r="E72" s="129"/>
      <c r="F72" s="130"/>
      <c r="G72" s="129"/>
      <c r="H72" s="131"/>
      <c r="I72" s="130"/>
      <c r="J72" s="132"/>
      <c r="AP72" s="132" t="e">
        <f t="shared" si="5"/>
        <v>#VALUE!</v>
      </c>
    </row>
    <row r="73" spans="1:42" ht="12.75">
      <c r="A73" s="117"/>
      <c r="B73" s="126"/>
      <c r="C73" s="127"/>
      <c r="D73" s="128" t="e">
        <f>IF(ISNA(VLOOKUP(MIN(C73,AP73)&amp;-MAX(C73,AP73),Distanser!$A$1:$A$1720,1,FALSE)),0,VLOOKUP(MIN(C73,AP73)&amp;-MAX(C73,AP73),Distanser!$A$1:$B$1720,2))</f>
        <v>#VALUE!</v>
      </c>
      <c r="E73" s="129"/>
      <c r="F73" s="130"/>
      <c r="G73" s="129"/>
      <c r="H73" s="131"/>
      <c r="I73" s="130"/>
      <c r="J73" s="132"/>
      <c r="AP73" s="132" t="e">
        <f t="shared" si="5"/>
        <v>#VALUE!</v>
      </c>
    </row>
    <row r="74" spans="1:42" ht="12.75">
      <c r="A74" s="117"/>
      <c r="B74" s="126"/>
      <c r="C74" s="127"/>
      <c r="D74" s="128" t="e">
        <f>IF(ISNA(VLOOKUP(MIN(C74,AP74)&amp;-MAX(C74,AP74),Distanser!$A$1:$A$1720,1,FALSE)),0,VLOOKUP(MIN(C74,AP74)&amp;-MAX(C74,AP74),Distanser!$A$1:$B$1720,2))</f>
        <v>#VALUE!</v>
      </c>
      <c r="E74" s="129"/>
      <c r="F74" s="130"/>
      <c r="G74" s="129"/>
      <c r="H74" s="131"/>
      <c r="I74" s="130"/>
      <c r="J74" s="132"/>
      <c r="AP74" s="132" t="e">
        <f t="shared" si="5"/>
        <v>#VALUE!</v>
      </c>
    </row>
    <row r="75" spans="1:42" ht="12.75">
      <c r="A75" s="117"/>
      <c r="B75" s="126"/>
      <c r="C75" s="127"/>
      <c r="D75" s="128" t="e">
        <f>IF(ISNA(VLOOKUP(MIN(C75,AP75)&amp;-MAX(C75,AP75),Distanser!$A$1:$A$1720,1,FALSE)),0,VLOOKUP(MIN(C75,AP75)&amp;-MAX(C75,AP75),Distanser!$A$1:$B$1720,2))</f>
        <v>#VALUE!</v>
      </c>
      <c r="E75" s="129"/>
      <c r="F75" s="130"/>
      <c r="G75" s="129"/>
      <c r="H75" s="131"/>
      <c r="I75" s="130"/>
      <c r="J75" s="132"/>
      <c r="AP75" s="132" t="e">
        <f t="shared" si="5"/>
        <v>#VALUE!</v>
      </c>
    </row>
    <row r="76" spans="1:42" ht="12.75">
      <c r="A76" s="117"/>
      <c r="B76" s="126"/>
      <c r="C76" s="127"/>
      <c r="D76" s="128" t="e">
        <f>IF(ISNA(VLOOKUP(MIN(C76,AP76)&amp;-MAX(C76,AP76),Distanser!$A$1:$A$1720,1,FALSE)),0,VLOOKUP(MIN(C76,AP76)&amp;-MAX(C76,AP76),Distanser!$A$1:$B$1720,2))</f>
        <v>#VALUE!</v>
      </c>
      <c r="E76" s="129"/>
      <c r="F76" s="130"/>
      <c r="G76" s="129"/>
      <c r="H76" s="131"/>
      <c r="I76" s="130"/>
      <c r="J76" s="132"/>
      <c r="AP76" s="132" t="e">
        <f t="shared" si="5"/>
        <v>#VALUE!</v>
      </c>
    </row>
    <row r="77" spans="1:42" ht="12.75">
      <c r="A77" s="117"/>
      <c r="B77" s="126"/>
      <c r="C77" s="127"/>
      <c r="D77" s="128" t="e">
        <f>IF(ISNA(VLOOKUP(MIN(C77,AP77)&amp;-MAX(C77,AP77),Distanser!$A$1:$A$1720,1,FALSE)),0,VLOOKUP(MIN(C77,AP77)&amp;-MAX(C77,AP77),Distanser!$A$1:$B$1720,2))</f>
        <v>#VALUE!</v>
      </c>
      <c r="E77" s="129"/>
      <c r="F77" s="130"/>
      <c r="G77" s="134"/>
      <c r="H77" s="131"/>
      <c r="I77" s="130"/>
      <c r="J77" s="132"/>
      <c r="AP77" s="132" t="e">
        <f t="shared" si="5"/>
        <v>#VALUE!</v>
      </c>
    </row>
    <row r="78" spans="1:42" ht="12.75">
      <c r="A78" s="117"/>
      <c r="B78" s="126"/>
      <c r="C78" s="127"/>
      <c r="D78" s="128" t="e">
        <f>IF(ISNA(VLOOKUP(MIN(C78,AP78)&amp;-MAX(C78,AP78),Distanser!$A$1:$A$1720,1,FALSE)),0,VLOOKUP(MIN(C78,AP78)&amp;-MAX(C78,AP78),Distanser!$A$1:$B$1720,2))</f>
        <v>#VALUE!</v>
      </c>
      <c r="E78" s="129"/>
      <c r="F78" s="130"/>
      <c r="G78" s="129"/>
      <c r="H78" s="131"/>
      <c r="I78" s="130"/>
      <c r="J78" s="132"/>
      <c r="AP78" s="132" t="e">
        <f t="shared" si="5"/>
        <v>#VALUE!</v>
      </c>
    </row>
    <row r="79" spans="1:42" ht="12.75">
      <c r="A79" s="117"/>
      <c r="B79" s="126"/>
      <c r="C79" s="127"/>
      <c r="D79" s="128" t="e">
        <f>IF(ISNA(VLOOKUP(MIN(C79,AP79)&amp;-MAX(C79,AP79),Distanser!$A$1:$A$1720,1,FALSE)),0,VLOOKUP(MIN(C79,AP79)&amp;-MAX(C79,AP79),Distanser!$A$1:$B$1720,2))</f>
        <v>#VALUE!</v>
      </c>
      <c r="E79" s="129"/>
      <c r="F79" s="130"/>
      <c r="G79" s="129"/>
      <c r="H79" s="131"/>
      <c r="I79" s="130"/>
      <c r="J79" s="132"/>
      <c r="AP79" s="132" t="e">
        <f t="shared" si="5"/>
        <v>#VALUE!</v>
      </c>
    </row>
    <row r="80" spans="1:42" ht="12.75">
      <c r="A80" s="117"/>
      <c r="B80" s="126"/>
      <c r="C80" s="127"/>
      <c r="D80" s="128" t="e">
        <f>IF(ISNA(VLOOKUP(MIN(C80,AP80)&amp;-MAX(C80,AP80),Distanser!$A$1:$A$1720,1,FALSE)),0,VLOOKUP(MIN(C80,AP80)&amp;-MAX(C80,AP80),Distanser!$A$1:$B$1720,2))</f>
        <v>#VALUE!</v>
      </c>
      <c r="E80" s="129"/>
      <c r="F80" s="130"/>
      <c r="G80" s="129"/>
      <c r="H80" s="131"/>
      <c r="I80" s="130"/>
      <c r="J80" s="132"/>
      <c r="AP80" s="132" t="e">
        <f t="shared" si="5"/>
        <v>#VALUE!</v>
      </c>
    </row>
    <row r="81" spans="1:42" ht="12.75">
      <c r="A81" s="117"/>
      <c r="B81" s="126"/>
      <c r="C81" s="127"/>
      <c r="D81" s="128" t="e">
        <f>IF(ISNA(VLOOKUP(MIN(C81,AP81)&amp;-MAX(C81,AP81),Distanser!$A$1:$A$1720,1,FALSE)),0,VLOOKUP(MIN(C81,AP81)&amp;-MAX(C81,AP81),Distanser!$A$1:$B$1720,2))</f>
        <v>#VALUE!</v>
      </c>
      <c r="E81" s="129"/>
      <c r="F81" s="130"/>
      <c r="G81" s="129"/>
      <c r="H81" s="131"/>
      <c r="I81" s="130"/>
      <c r="J81" s="132"/>
      <c r="AP81" s="132" t="e">
        <f t="shared" si="5"/>
        <v>#VALUE!</v>
      </c>
    </row>
    <row r="82" spans="1:42" ht="12.75">
      <c r="A82" s="117"/>
      <c r="B82" s="126"/>
      <c r="C82" s="127"/>
      <c r="D82" s="128" t="e">
        <f>IF(ISNA(VLOOKUP(MIN(C82,AP82)&amp;-MAX(C82,AP82),Distanser!$A$1:$A$1720,1,FALSE)),0,VLOOKUP(MIN(C82,AP82)&amp;-MAX(C82,AP82),Distanser!$A$1:$B$1720,2))</f>
        <v>#VALUE!</v>
      </c>
      <c r="E82" s="129"/>
      <c r="F82" s="130"/>
      <c r="G82" s="129"/>
      <c r="H82" s="131"/>
      <c r="I82" s="130"/>
      <c r="J82" s="132"/>
      <c r="AP82" s="132" t="e">
        <f t="shared" si="5"/>
        <v>#VALUE!</v>
      </c>
    </row>
    <row r="83" spans="1:42" ht="12.75">
      <c r="A83" s="117"/>
      <c r="B83" s="126"/>
      <c r="C83" s="127"/>
      <c r="D83" s="128" t="e">
        <f>IF(ISNA(VLOOKUP(MIN(C83,AP83)&amp;-MAX(C83,AP83),Distanser!$A$1:$A$1720,1,FALSE)),0,VLOOKUP(MIN(C83,AP83)&amp;-MAX(C83,AP83),Distanser!$A$1:$B$1720,2))</f>
        <v>#VALUE!</v>
      </c>
      <c r="E83" s="129"/>
      <c r="F83" s="130"/>
      <c r="G83" s="129"/>
      <c r="H83" s="131"/>
      <c r="I83" s="130"/>
      <c r="J83" s="132"/>
      <c r="AP83" s="132" t="e">
        <f t="shared" si="5"/>
        <v>#VALUE!</v>
      </c>
    </row>
    <row r="84" spans="1:42" ht="12.75">
      <c r="A84" s="117"/>
      <c r="B84" s="126"/>
      <c r="C84" s="127"/>
      <c r="D84" s="128" t="e">
        <f>IF(ISNA(VLOOKUP(MIN(C84,AP84)&amp;-MAX(C84,AP84),Distanser!$A$1:$A$1720,1,FALSE)),0,VLOOKUP(MIN(C84,AP84)&amp;-MAX(C84,AP84),Distanser!$A$1:$B$1720,2))</f>
        <v>#VALUE!</v>
      </c>
      <c r="E84" s="129"/>
      <c r="F84" s="130"/>
      <c r="G84" s="129"/>
      <c r="H84" s="131"/>
      <c r="I84" s="130"/>
      <c r="J84" s="132"/>
      <c r="AP84" s="132" t="e">
        <f t="shared" si="5"/>
        <v>#VALUE!</v>
      </c>
    </row>
    <row r="85" spans="1:42" ht="12.75">
      <c r="A85" s="117"/>
      <c r="B85" s="126"/>
      <c r="C85" s="127"/>
      <c r="D85" s="128" t="e">
        <f>IF(ISNA(VLOOKUP(MIN(C85,AP85)&amp;-MAX(C85,AP85),Distanser!$A$1:$A$1720,1,FALSE)),0,VLOOKUP(MIN(C85,AP85)&amp;-MAX(C85,AP85),Distanser!$A$1:$B$1720,2))</f>
        <v>#VALUE!</v>
      </c>
      <c r="E85" s="129"/>
      <c r="F85" s="130"/>
      <c r="G85" s="129"/>
      <c r="H85" s="131"/>
      <c r="I85" s="130"/>
      <c r="J85" s="132"/>
      <c r="AP85" s="132" t="e">
        <f t="shared" si="5"/>
        <v>#VALUE!</v>
      </c>
    </row>
    <row r="86" spans="1:42" ht="12.75">
      <c r="A86" s="117"/>
      <c r="B86" s="126"/>
      <c r="C86" s="127"/>
      <c r="D86" s="128" t="e">
        <f>IF(ISNA(VLOOKUP(MIN(C86,AP86)&amp;-MAX(C86,AP86),Distanser!$A$1:$A$1720,1,FALSE)),0,VLOOKUP(MIN(C86,AP86)&amp;-MAX(C86,AP86),Distanser!$A$1:$B$1720,2))</f>
        <v>#VALUE!</v>
      </c>
      <c r="E86" s="129"/>
      <c r="F86" s="130"/>
      <c r="G86" s="129"/>
      <c r="H86" s="131"/>
      <c r="I86" s="130"/>
      <c r="J86" s="132"/>
      <c r="AP86" s="132" t="e">
        <f t="shared" si="5"/>
        <v>#VALUE!</v>
      </c>
    </row>
    <row r="87" spans="1:42" ht="12.75">
      <c r="A87" s="117"/>
      <c r="B87" s="126"/>
      <c r="C87" s="127"/>
      <c r="D87" s="128" t="e">
        <f>IF(ISNA(VLOOKUP(MIN(C87,AP87)&amp;-MAX(C87,AP87),Distanser!$A$1:$A$1720,1,FALSE)),0,VLOOKUP(MIN(C87,AP87)&amp;-MAX(C87,AP87),Distanser!$A$1:$B$1720,2))</f>
        <v>#VALUE!</v>
      </c>
      <c r="E87" s="129"/>
      <c r="F87" s="130"/>
      <c r="G87" s="129"/>
      <c r="H87" s="131"/>
      <c r="I87" s="130"/>
      <c r="J87" s="132"/>
      <c r="AP87" s="132" t="e">
        <f t="shared" si="5"/>
        <v>#VALUE!</v>
      </c>
    </row>
    <row r="88" spans="1:42" ht="12.75">
      <c r="A88" s="117"/>
      <c r="B88" s="126"/>
      <c r="C88" s="127"/>
      <c r="D88" s="128" t="e">
        <f>IF(ISNA(VLOOKUP(MIN(C88,AP88)&amp;-MAX(C88,AP88),Distanser!$A$1:$A$1720,1,FALSE)),0,VLOOKUP(MIN(C88,AP88)&amp;-MAX(C88,AP88),Distanser!$A$1:$B$1720,2))</f>
        <v>#VALUE!</v>
      </c>
      <c r="E88" s="129"/>
      <c r="F88" s="130"/>
      <c r="G88" s="129"/>
      <c r="H88" s="131"/>
      <c r="I88" s="130"/>
      <c r="J88" s="132"/>
      <c r="AP88" s="132" t="e">
        <f t="shared" si="5"/>
        <v>#VALUE!</v>
      </c>
    </row>
    <row r="89" spans="1:42" ht="12.75">
      <c r="A89" s="117"/>
      <c r="B89" s="126"/>
      <c r="C89" s="127"/>
      <c r="D89" s="128" t="e">
        <f>IF(ISNA(VLOOKUP(MIN(C89,AP89)&amp;-MAX(C89,AP89),Distanser!$A$1:$A$1720,1,FALSE)),0,VLOOKUP(MIN(C89,AP89)&amp;-MAX(C89,AP89),Distanser!$A$1:$B$1720,2))</f>
        <v>#VALUE!</v>
      </c>
      <c r="E89" s="129"/>
      <c r="F89" s="130"/>
      <c r="G89" s="129"/>
      <c r="H89" s="131"/>
      <c r="I89" s="130"/>
      <c r="J89" s="132"/>
      <c r="AP89" s="132" t="e">
        <f t="shared" si="5"/>
        <v>#VALUE!</v>
      </c>
    </row>
    <row r="90" spans="1:42" ht="12.75">
      <c r="A90" s="117"/>
      <c r="B90" s="126"/>
      <c r="C90" s="127"/>
      <c r="D90" s="128" t="e">
        <f>IF(ISNA(VLOOKUP(MIN(C90,AP90)&amp;-MAX(C90,AP90),Distanser!$A$1:$A$1720,1,FALSE)),0,VLOOKUP(MIN(C90,AP90)&amp;-MAX(C90,AP90),Distanser!$A$1:$B$1720,2))</f>
        <v>#VALUE!</v>
      </c>
      <c r="E90" s="129"/>
      <c r="F90" s="130"/>
      <c r="G90" s="129"/>
      <c r="H90" s="131"/>
      <c r="I90" s="130"/>
      <c r="J90" s="132"/>
      <c r="AP90" s="132" t="e">
        <f t="shared" si="5"/>
        <v>#VALUE!</v>
      </c>
    </row>
    <row r="91" spans="1:42" ht="12.75">
      <c r="A91" s="117"/>
      <c r="B91" s="126"/>
      <c r="C91" s="127"/>
      <c r="D91" s="128" t="e">
        <f>IF(ISNA(VLOOKUP(MIN(C91,AP91)&amp;-MAX(C91,AP91),Distanser!$A$1:$A$1720,1,FALSE)),0,VLOOKUP(MIN(C91,AP91)&amp;-MAX(C91,AP91),Distanser!$A$1:$B$1720,2))</f>
        <v>#VALUE!</v>
      </c>
      <c r="E91" s="129"/>
      <c r="F91" s="130"/>
      <c r="G91" s="129"/>
      <c r="H91" s="131"/>
      <c r="I91" s="130"/>
      <c r="J91" s="132"/>
      <c r="AP91" s="132" t="e">
        <f t="shared" si="5"/>
        <v>#VALUE!</v>
      </c>
    </row>
    <row r="92" spans="1:42" ht="12.75">
      <c r="A92" s="117"/>
      <c r="B92" s="126"/>
      <c r="C92" s="127"/>
      <c r="D92" s="128" t="e">
        <f>IF(ISNA(VLOOKUP(MIN(C92,AP92)&amp;-MAX(C92,AP92),Distanser!$A$1:$A$1720,1,FALSE)),0,VLOOKUP(MIN(C92,AP92)&amp;-MAX(C92,AP92),Distanser!$A$1:$B$1720,2))</f>
        <v>#VALUE!</v>
      </c>
      <c r="E92" s="129"/>
      <c r="F92" s="130"/>
      <c r="G92" s="129"/>
      <c r="H92" s="131"/>
      <c r="I92" s="130"/>
      <c r="J92" s="132"/>
      <c r="AP92" s="132" t="e">
        <f t="shared" si="5"/>
        <v>#VALUE!</v>
      </c>
    </row>
    <row r="93" spans="1:42" ht="12.75">
      <c r="A93" s="117"/>
      <c r="B93" s="126"/>
      <c r="C93" s="127"/>
      <c r="D93" s="128" t="e">
        <f>IF(ISNA(VLOOKUP(MIN(C93,AP93)&amp;-MAX(C93,AP93),Distanser!$A$1:$A$1720,1,FALSE)),0,VLOOKUP(MIN(C93,AP93)&amp;-MAX(C93,AP93),Distanser!$A$1:$B$1720,2))</f>
        <v>#VALUE!</v>
      </c>
      <c r="E93" s="129"/>
      <c r="F93" s="130"/>
      <c r="G93" s="129"/>
      <c r="H93" s="131"/>
      <c r="I93" s="130"/>
      <c r="J93" s="132"/>
      <c r="AP93" s="132" t="e">
        <f t="shared" si="5"/>
        <v>#VALUE!</v>
      </c>
    </row>
    <row r="94" spans="1:42" ht="12.75">
      <c r="A94" s="117"/>
      <c r="B94" s="126"/>
      <c r="C94" s="127"/>
      <c r="D94" s="128" t="e">
        <f>IF(ISNA(VLOOKUP(MIN(C94,AP94)&amp;-MAX(C94,AP94),Distanser!$A$1:$A$1720,1,FALSE)),0,VLOOKUP(MIN(C94,AP94)&amp;-MAX(C94,AP94),Distanser!$A$1:$B$1720,2))</f>
        <v>#VALUE!</v>
      </c>
      <c r="E94" s="129"/>
      <c r="F94" s="130"/>
      <c r="G94" s="129"/>
      <c r="H94" s="131"/>
      <c r="I94" s="130"/>
      <c r="J94" s="132"/>
      <c r="AP94" s="132" t="e">
        <f t="shared" si="5"/>
        <v>#VALUE!</v>
      </c>
    </row>
    <row r="95" spans="1:42" ht="12.75">
      <c r="A95" s="117"/>
      <c r="B95" s="126"/>
      <c r="C95" s="127"/>
      <c r="D95" s="128" t="e">
        <f>IF(ISNA(VLOOKUP(MIN(C95,AP95)&amp;-MAX(C95,AP95),Distanser!$A$1:$A$1720,1,FALSE)),0,VLOOKUP(MIN(C95,AP95)&amp;-MAX(C95,AP95),Distanser!$A$1:$B$1720,2))</f>
        <v>#VALUE!</v>
      </c>
      <c r="E95" s="129"/>
      <c r="F95" s="130"/>
      <c r="G95" s="129"/>
      <c r="H95" s="131"/>
      <c r="I95" s="130"/>
      <c r="J95" s="132"/>
      <c r="AP95" s="132" t="e">
        <f t="shared" si="5"/>
        <v>#VALUE!</v>
      </c>
    </row>
    <row r="96" spans="1:42" ht="12.75">
      <c r="A96" s="117"/>
      <c r="B96" s="126"/>
      <c r="C96" s="127"/>
      <c r="D96" s="128" t="e">
        <f>IF(ISNA(VLOOKUP(MIN(C96,AP96)&amp;-MAX(C96,AP96),Distanser!$A$1:$A$1720,1,FALSE)),0,VLOOKUP(MIN(C96,AP96)&amp;-MAX(C96,AP96),Distanser!$A$1:$B$1720,2))</f>
        <v>#VALUE!</v>
      </c>
      <c r="E96" s="129"/>
      <c r="F96" s="130"/>
      <c r="G96" s="129"/>
      <c r="H96" s="131"/>
      <c r="I96" s="130"/>
      <c r="J96" s="132"/>
      <c r="AP96" s="132" t="e">
        <f t="shared" si="5"/>
        <v>#VALUE!</v>
      </c>
    </row>
    <row r="97" spans="1:42" ht="12.75">
      <c r="A97" s="117"/>
      <c r="B97" s="126"/>
      <c r="C97" s="127"/>
      <c r="D97" s="128" t="e">
        <f>IF(ISNA(VLOOKUP(MIN(C97,AP97)&amp;-MAX(C97,AP97),Distanser!$A$1:$A$1720,1,FALSE)),0,VLOOKUP(MIN(C97,AP97)&amp;-MAX(C97,AP97),Distanser!$A$1:$B$1720,2))</f>
        <v>#VALUE!</v>
      </c>
      <c r="E97" s="129"/>
      <c r="F97" s="130"/>
      <c r="G97" s="129"/>
      <c r="H97" s="131"/>
      <c r="I97" s="130"/>
      <c r="J97" s="132"/>
      <c r="AP97" s="132" t="e">
        <f t="shared" si="5"/>
        <v>#VALUE!</v>
      </c>
    </row>
    <row r="98" spans="1:42" ht="12.75">
      <c r="A98" s="117"/>
      <c r="B98" s="126"/>
      <c r="C98" s="127"/>
      <c r="D98" s="128" t="e">
        <f>IF(ISNA(VLOOKUP(MIN(C98,AP98)&amp;-MAX(C98,AP98),Distanser!$A$1:$A$1720,1,FALSE)),0,VLOOKUP(MIN(C98,AP98)&amp;-MAX(C98,AP98),Distanser!$A$1:$B$1720,2))</f>
        <v>#VALUE!</v>
      </c>
      <c r="E98" s="129"/>
      <c r="F98" s="130"/>
      <c r="G98" s="129"/>
      <c r="H98" s="131"/>
      <c r="I98" s="130"/>
      <c r="J98" s="132"/>
      <c r="AP98" s="132" t="e">
        <f t="shared" si="5"/>
        <v>#VALUE!</v>
      </c>
    </row>
    <row r="99" spans="1:42" ht="12.75">
      <c r="A99" s="117"/>
      <c r="B99" s="126"/>
      <c r="C99" s="127"/>
      <c r="D99" s="128" t="e">
        <f>IF(ISNA(VLOOKUP(MIN(C99,AP99)&amp;-MAX(C99,AP99),Distanser!$A$1:$A$1720,1,FALSE)),0,VLOOKUP(MIN(C99,AP99)&amp;-MAX(C99,AP99),Distanser!$A$1:$B$1720,2))</f>
        <v>#VALUE!</v>
      </c>
      <c r="E99" s="129"/>
      <c r="F99" s="130"/>
      <c r="G99" s="129"/>
      <c r="H99" s="131"/>
      <c r="I99" s="130"/>
      <c r="J99" s="132"/>
      <c r="AP99" s="132" t="e">
        <f t="shared" si="5"/>
        <v>#VALUE!</v>
      </c>
    </row>
    <row r="100" spans="1:42" ht="12.75">
      <c r="A100" s="117"/>
      <c r="B100" s="126"/>
      <c r="C100" s="127"/>
      <c r="D100" s="128" t="e">
        <f>IF(ISNA(VLOOKUP(MIN(C100,AP100)&amp;-MAX(C100,AP100),Distanser!$A$1:$A$1720,1,FALSE)),0,VLOOKUP(MIN(C100,AP100)&amp;-MAX(C100,AP100),Distanser!$A$1:$B$1720,2))</f>
        <v>#VALUE!</v>
      </c>
      <c r="E100" s="129"/>
      <c r="F100" s="130"/>
      <c r="G100" s="129"/>
      <c r="H100" s="131"/>
      <c r="I100" s="130"/>
      <c r="J100" s="132"/>
      <c r="AP100" s="132" t="e">
        <f t="shared" si="5"/>
        <v>#VALUE!</v>
      </c>
    </row>
    <row r="101" spans="1:42" ht="12.75">
      <c r="A101" s="117"/>
      <c r="B101" s="126"/>
      <c r="C101" s="127"/>
      <c r="D101" s="128" t="e">
        <f>IF(ISNA(VLOOKUP(MIN(C101,AP101)&amp;-MAX(C101,AP101),Distanser!$A$1:$A$1720,1,FALSE)),0,VLOOKUP(MIN(C101,AP101)&amp;-MAX(C101,AP101),Distanser!$A$1:$B$1720,2))</f>
        <v>#VALUE!</v>
      </c>
      <c r="E101" s="129"/>
      <c r="F101" s="130"/>
      <c r="G101" s="129"/>
      <c r="H101" s="131"/>
      <c r="I101" s="130"/>
      <c r="J101" s="132"/>
      <c r="AP101" s="132" t="e">
        <f aca="true" t="shared" si="6" ref="AP101:AP132">IF(ISBLANK(C100),AP100,C100)</f>
        <v>#VALUE!</v>
      </c>
    </row>
    <row r="102" spans="1:42" ht="12.75">
      <c r="A102" s="117"/>
      <c r="B102" s="126"/>
      <c r="C102" s="127"/>
      <c r="D102" s="128" t="e">
        <f>IF(ISNA(VLOOKUP(MIN(C102,AP102)&amp;-MAX(C102,AP102),Distanser!$A$1:$A$1720,1,FALSE)),0,VLOOKUP(MIN(C102,AP102)&amp;-MAX(C102,AP102),Distanser!$A$1:$B$1720,2))</f>
        <v>#VALUE!</v>
      </c>
      <c r="E102" s="129"/>
      <c r="F102" s="130"/>
      <c r="G102" s="129"/>
      <c r="H102" s="131"/>
      <c r="I102" s="130"/>
      <c r="J102" s="132"/>
      <c r="AP102" s="132" t="e">
        <f t="shared" si="6"/>
        <v>#VALUE!</v>
      </c>
    </row>
    <row r="103" spans="1:42" ht="12.75">
      <c r="A103" s="117"/>
      <c r="B103" s="126"/>
      <c r="C103" s="127"/>
      <c r="D103" s="128" t="e">
        <f>IF(ISNA(VLOOKUP(MIN(C103,AP103)&amp;-MAX(C103,AP103),Distanser!$A$1:$A$1720,1,FALSE)),0,VLOOKUP(MIN(C103,AP103)&amp;-MAX(C103,AP103),Distanser!$A$1:$B$1720,2))</f>
        <v>#VALUE!</v>
      </c>
      <c r="E103" s="129"/>
      <c r="F103" s="130"/>
      <c r="G103" s="129"/>
      <c r="H103" s="131"/>
      <c r="I103" s="130"/>
      <c r="J103" s="132"/>
      <c r="AP103" s="132" t="e">
        <f t="shared" si="6"/>
        <v>#VALUE!</v>
      </c>
    </row>
    <row r="104" spans="1:42" ht="12.75">
      <c r="A104" s="117"/>
      <c r="B104" s="126"/>
      <c r="C104" s="127"/>
      <c r="D104" s="128" t="e">
        <f>IF(ISNA(VLOOKUP(MIN(C104,AP104)&amp;-MAX(C104,AP104),Distanser!$A$1:$A$1720,1,FALSE)),0,VLOOKUP(MIN(C104,AP104)&amp;-MAX(C104,AP104),Distanser!$A$1:$B$1720,2))</f>
        <v>#VALUE!</v>
      </c>
      <c r="E104" s="129"/>
      <c r="F104" s="130"/>
      <c r="G104" s="129"/>
      <c r="H104" s="131"/>
      <c r="I104" s="130"/>
      <c r="J104" s="132"/>
      <c r="AP104" s="132" t="e">
        <f t="shared" si="6"/>
        <v>#VALUE!</v>
      </c>
    </row>
    <row r="105" spans="1:42" ht="12.75">
      <c r="A105" s="117"/>
      <c r="B105" s="126"/>
      <c r="C105" s="127"/>
      <c r="D105" s="128" t="e">
        <f>IF(ISNA(VLOOKUP(MIN(C105,AP105)&amp;-MAX(C105,AP105),Distanser!$A$1:$A$1720,1,FALSE)),0,VLOOKUP(MIN(C105,AP105)&amp;-MAX(C105,AP105),Distanser!$A$1:$B$1720,2))</f>
        <v>#VALUE!</v>
      </c>
      <c r="E105" s="129"/>
      <c r="F105" s="130"/>
      <c r="G105" s="129"/>
      <c r="H105" s="131"/>
      <c r="I105" s="130"/>
      <c r="J105" s="132"/>
      <c r="AP105" s="132" t="e">
        <f t="shared" si="6"/>
        <v>#VALUE!</v>
      </c>
    </row>
    <row r="106" spans="1:42" ht="12.75">
      <c r="A106" s="117"/>
      <c r="B106" s="126"/>
      <c r="C106" s="127"/>
      <c r="D106" s="128" t="e">
        <f>IF(ISNA(VLOOKUP(MIN(C106,AP106)&amp;-MAX(C106,AP106),Distanser!$A$1:$A$1720,1,FALSE)),0,VLOOKUP(MIN(C106,AP106)&amp;-MAX(C106,AP106),Distanser!$A$1:$B$1720,2))</f>
        <v>#VALUE!</v>
      </c>
      <c r="E106" s="129"/>
      <c r="F106" s="130"/>
      <c r="G106" s="129"/>
      <c r="H106" s="131"/>
      <c r="I106" s="130"/>
      <c r="J106" s="132"/>
      <c r="AP106" s="132" t="e">
        <f t="shared" si="6"/>
        <v>#VALUE!</v>
      </c>
    </row>
    <row r="107" spans="1:42" ht="12.75">
      <c r="A107" s="117"/>
      <c r="B107" s="126"/>
      <c r="C107" s="127"/>
      <c r="D107" s="128" t="e">
        <f>IF(ISNA(VLOOKUP(MIN(C107,AP107)&amp;-MAX(C107,AP107),Distanser!$A$1:$A$1720,1,FALSE)),0,VLOOKUP(MIN(C107,AP107)&amp;-MAX(C107,AP107),Distanser!$A$1:$B$1720,2))</f>
        <v>#VALUE!</v>
      </c>
      <c r="E107" s="129"/>
      <c r="F107" s="130"/>
      <c r="G107" s="129"/>
      <c r="H107" s="131"/>
      <c r="I107" s="130"/>
      <c r="J107" s="132"/>
      <c r="AP107" s="132" t="e">
        <f t="shared" si="6"/>
        <v>#VALUE!</v>
      </c>
    </row>
    <row r="108" spans="1:42" ht="12.75">
      <c r="A108" s="117"/>
      <c r="B108" s="126"/>
      <c r="C108" s="127"/>
      <c r="D108" s="128" t="e">
        <f>IF(ISNA(VLOOKUP(MIN(C108,AP108)&amp;-MAX(C108,AP108),Distanser!$A$1:$A$1720,1,FALSE)),0,VLOOKUP(MIN(C108,AP108)&amp;-MAX(C108,AP108),Distanser!$A$1:$B$1720,2))</f>
        <v>#VALUE!</v>
      </c>
      <c r="E108" s="129"/>
      <c r="F108" s="130"/>
      <c r="G108" s="129"/>
      <c r="H108" s="131"/>
      <c r="I108" s="130"/>
      <c r="J108" s="132"/>
      <c r="AP108" s="132" t="e">
        <f t="shared" si="6"/>
        <v>#VALUE!</v>
      </c>
    </row>
    <row r="109" spans="1:42" ht="12.75">
      <c r="A109" s="117"/>
      <c r="B109" s="126"/>
      <c r="C109" s="127"/>
      <c r="D109" s="128" t="e">
        <f>IF(ISNA(VLOOKUP(MIN(C109,AP109)&amp;-MAX(C109,AP109),Distanser!$A$1:$A$1720,1,FALSE)),0,VLOOKUP(MIN(C109,AP109)&amp;-MAX(C109,AP109),Distanser!$A$1:$B$1720,2))</f>
        <v>#VALUE!</v>
      </c>
      <c r="E109" s="129"/>
      <c r="F109" s="130"/>
      <c r="G109" s="129"/>
      <c r="H109" s="131"/>
      <c r="I109" s="130"/>
      <c r="J109" s="132"/>
      <c r="AP109" s="132" t="e">
        <f t="shared" si="6"/>
        <v>#VALUE!</v>
      </c>
    </row>
    <row r="110" spans="1:42" ht="12.75">
      <c r="A110" s="117"/>
      <c r="B110" s="126"/>
      <c r="C110" s="127"/>
      <c r="D110" s="128" t="e">
        <f>IF(ISNA(VLOOKUP(MIN(C110,AP110)&amp;-MAX(C110,AP110),Distanser!$A$1:$A$1720,1,FALSE)),0,VLOOKUP(MIN(C110,AP110)&amp;-MAX(C110,AP110),Distanser!$A$1:$B$1720,2))</f>
        <v>#VALUE!</v>
      </c>
      <c r="E110" s="129"/>
      <c r="F110" s="130"/>
      <c r="G110" s="129"/>
      <c r="H110" s="131"/>
      <c r="I110" s="130"/>
      <c r="J110" s="132"/>
      <c r="AP110" s="132" t="e">
        <f t="shared" si="6"/>
        <v>#VALUE!</v>
      </c>
    </row>
    <row r="111" spans="1:42" ht="12.75">
      <c r="A111" s="117"/>
      <c r="B111" s="126"/>
      <c r="C111" s="127"/>
      <c r="D111" s="128" t="e">
        <f>IF(ISNA(VLOOKUP(MIN(C111,AP111)&amp;-MAX(C111,AP111),Distanser!$A$1:$A$1720,1,FALSE)),0,VLOOKUP(MIN(C111,AP111)&amp;-MAX(C111,AP111),Distanser!$A$1:$B$1720,2))</f>
        <v>#VALUE!</v>
      </c>
      <c r="E111" s="129"/>
      <c r="F111" s="130"/>
      <c r="G111" s="129"/>
      <c r="H111" s="131"/>
      <c r="I111" s="130"/>
      <c r="J111" s="132"/>
      <c r="AP111" s="132" t="e">
        <f t="shared" si="6"/>
        <v>#VALUE!</v>
      </c>
    </row>
    <row r="112" spans="1:42" ht="12.75">
      <c r="A112" s="117"/>
      <c r="B112" s="126"/>
      <c r="C112" s="127"/>
      <c r="D112" s="128" t="e">
        <f>IF(ISNA(VLOOKUP(MIN(C112,AP112)&amp;-MAX(C112,AP112),Distanser!$A$1:$A$1720,1,FALSE)),0,VLOOKUP(MIN(C112,AP112)&amp;-MAX(C112,AP112),Distanser!$A$1:$B$1720,2))</f>
        <v>#VALUE!</v>
      </c>
      <c r="E112" s="129"/>
      <c r="F112" s="130"/>
      <c r="G112" s="129"/>
      <c r="H112" s="131"/>
      <c r="I112" s="130"/>
      <c r="J112" s="132"/>
      <c r="AP112" s="132" t="e">
        <f t="shared" si="6"/>
        <v>#VALUE!</v>
      </c>
    </row>
    <row r="113" spans="1:42" ht="12.75">
      <c r="A113" s="117"/>
      <c r="B113" s="126"/>
      <c r="C113" s="127"/>
      <c r="D113" s="128" t="e">
        <f>IF(ISNA(VLOOKUP(MIN(C113,AP113)&amp;-MAX(C113,AP113),Distanser!$A$1:$A$1720,1,FALSE)),0,VLOOKUP(MIN(C113,AP113)&amp;-MAX(C113,AP113),Distanser!$A$1:$B$1720,2))</f>
        <v>#VALUE!</v>
      </c>
      <c r="E113" s="129"/>
      <c r="F113" s="130"/>
      <c r="G113" s="129"/>
      <c r="H113" s="131"/>
      <c r="I113" s="130"/>
      <c r="J113" s="132"/>
      <c r="AP113" s="132" t="e">
        <f t="shared" si="6"/>
        <v>#VALUE!</v>
      </c>
    </row>
    <row r="114" spans="1:42" ht="12.75">
      <c r="A114" s="117"/>
      <c r="B114" s="126"/>
      <c r="C114" s="127"/>
      <c r="D114" s="128" t="e">
        <f>IF(ISNA(VLOOKUP(MIN(C114,AP114)&amp;-MAX(C114,AP114),Distanser!$A$1:$A$1720,1,FALSE)),0,VLOOKUP(MIN(C114,AP114)&amp;-MAX(C114,AP114),Distanser!$A$1:$B$1720,2))</f>
        <v>#VALUE!</v>
      </c>
      <c r="E114" s="129"/>
      <c r="F114" s="130"/>
      <c r="G114" s="129"/>
      <c r="H114" s="131"/>
      <c r="I114" s="130"/>
      <c r="J114" s="132"/>
      <c r="AP114" s="132" t="e">
        <f t="shared" si="6"/>
        <v>#VALUE!</v>
      </c>
    </row>
    <row r="115" spans="1:42" ht="12.75">
      <c r="A115" s="117"/>
      <c r="B115" s="126"/>
      <c r="C115" s="127"/>
      <c r="D115" s="128" t="e">
        <f>IF(ISNA(VLOOKUP(MIN(C115,AP115)&amp;-MAX(C115,AP115),Distanser!$A$1:$A$1720,1,FALSE)),0,VLOOKUP(MIN(C115,AP115)&amp;-MAX(C115,AP115),Distanser!$A$1:$B$1720,2))</f>
        <v>#VALUE!</v>
      </c>
      <c r="E115" s="129"/>
      <c r="F115" s="130"/>
      <c r="G115" s="129"/>
      <c r="H115" s="131"/>
      <c r="I115" s="130"/>
      <c r="J115" s="132"/>
      <c r="AP115" s="132" t="e">
        <f t="shared" si="6"/>
        <v>#VALUE!</v>
      </c>
    </row>
    <row r="116" spans="1:42" ht="12.75">
      <c r="A116" s="117"/>
      <c r="B116" s="126"/>
      <c r="C116" s="127"/>
      <c r="D116" s="128" t="e">
        <f>IF(ISNA(VLOOKUP(MIN(C116,AP116)&amp;-MAX(C116,AP116),Distanser!$A$1:$A$1720,1,FALSE)),0,VLOOKUP(MIN(C116,AP116)&amp;-MAX(C116,AP116),Distanser!$A$1:$B$1720,2))</f>
        <v>#VALUE!</v>
      </c>
      <c r="E116" s="129"/>
      <c r="F116" s="130"/>
      <c r="G116" s="129"/>
      <c r="H116" s="131"/>
      <c r="I116" s="130"/>
      <c r="J116" s="132"/>
      <c r="AP116" s="132" t="e">
        <f t="shared" si="6"/>
        <v>#VALUE!</v>
      </c>
    </row>
    <row r="117" spans="1:42" ht="12.75">
      <c r="A117" s="117"/>
      <c r="B117" s="126"/>
      <c r="C117" s="127"/>
      <c r="D117" s="128" t="e">
        <f>IF(ISNA(VLOOKUP(MIN(C117,AP117)&amp;-MAX(C117,AP117),Distanser!$A$1:$A$1720,1,FALSE)),0,VLOOKUP(MIN(C117,AP117)&amp;-MAX(C117,AP117),Distanser!$A$1:$B$1720,2))</f>
        <v>#VALUE!</v>
      </c>
      <c r="E117" s="129"/>
      <c r="F117" s="130"/>
      <c r="G117" s="129"/>
      <c r="H117" s="131"/>
      <c r="I117" s="130"/>
      <c r="J117" s="132"/>
      <c r="AP117" s="132" t="e">
        <f t="shared" si="6"/>
        <v>#VALUE!</v>
      </c>
    </row>
    <row r="118" spans="1:42" ht="12.75">
      <c r="A118" s="117"/>
      <c r="B118" s="126"/>
      <c r="C118" s="127"/>
      <c r="D118" s="128" t="e">
        <f>IF(ISNA(VLOOKUP(MIN(C118,AP118)&amp;-MAX(C118,AP118),Distanser!$A$1:$A$1720,1,FALSE)),0,VLOOKUP(MIN(C118,AP118)&amp;-MAX(C118,AP118),Distanser!$A$1:$B$1720,2))</f>
        <v>#VALUE!</v>
      </c>
      <c r="E118" s="129"/>
      <c r="F118" s="130"/>
      <c r="G118" s="129"/>
      <c r="H118" s="131"/>
      <c r="I118" s="130"/>
      <c r="J118" s="132"/>
      <c r="AP118" s="132" t="e">
        <f t="shared" si="6"/>
        <v>#VALUE!</v>
      </c>
    </row>
    <row r="119" spans="1:42" ht="12.75">
      <c r="A119" s="117"/>
      <c r="B119" s="126"/>
      <c r="C119" s="127"/>
      <c r="D119" s="128" t="e">
        <f>IF(ISNA(VLOOKUP(MIN(C119,AP119)&amp;-MAX(C119,AP119),Distanser!$A$1:$A$1720,1,FALSE)),0,VLOOKUP(MIN(C119,AP119)&amp;-MAX(C119,AP119),Distanser!$A$1:$B$1720,2))</f>
        <v>#VALUE!</v>
      </c>
      <c r="E119" s="129"/>
      <c r="F119" s="130"/>
      <c r="G119" s="129"/>
      <c r="H119" s="131"/>
      <c r="I119" s="130"/>
      <c r="J119" s="132"/>
      <c r="AP119" s="132" t="e">
        <f t="shared" si="6"/>
        <v>#VALUE!</v>
      </c>
    </row>
    <row r="120" spans="1:42" ht="12.75">
      <c r="A120" s="117"/>
      <c r="B120" s="126"/>
      <c r="C120" s="127"/>
      <c r="D120" s="128" t="e">
        <f>IF(ISNA(VLOOKUP(MIN(C120,AP120)&amp;-MAX(C120,AP120),Distanser!$A$1:$A$1720,1,FALSE)),0,VLOOKUP(MIN(C120,AP120)&amp;-MAX(C120,AP120),Distanser!$A$1:$B$1720,2))</f>
        <v>#VALUE!</v>
      </c>
      <c r="E120" s="129"/>
      <c r="F120" s="130"/>
      <c r="G120" s="129"/>
      <c r="H120" s="131"/>
      <c r="I120" s="130"/>
      <c r="J120" s="132"/>
      <c r="AP120" s="132" t="e">
        <f t="shared" si="6"/>
        <v>#VALUE!</v>
      </c>
    </row>
    <row r="121" spans="1:42" ht="12.75">
      <c r="A121" s="117"/>
      <c r="B121" s="126"/>
      <c r="C121" s="127"/>
      <c r="D121" s="128" t="e">
        <f>IF(ISNA(VLOOKUP(MIN(C121,AP121)&amp;-MAX(C121,AP121),Distanser!$A$1:$A$1720,1,FALSE)),0,VLOOKUP(MIN(C121,AP121)&amp;-MAX(C121,AP121),Distanser!$A$1:$B$1720,2))</f>
        <v>#VALUE!</v>
      </c>
      <c r="E121" s="129"/>
      <c r="F121" s="130"/>
      <c r="G121" s="129"/>
      <c r="H121" s="131"/>
      <c r="I121" s="130"/>
      <c r="J121" s="132"/>
      <c r="AP121" s="132" t="e">
        <f t="shared" si="6"/>
        <v>#VALUE!</v>
      </c>
    </row>
    <row r="122" spans="1:42" ht="12.75">
      <c r="A122" s="117"/>
      <c r="B122" s="126"/>
      <c r="C122" s="127"/>
      <c r="D122" s="128" t="e">
        <f>IF(ISNA(VLOOKUP(MIN(C122,AP122)&amp;-MAX(C122,AP122),Distanser!$A$1:$A$1720,1,FALSE)),0,VLOOKUP(MIN(C122,AP122)&amp;-MAX(C122,AP122),Distanser!$A$1:$B$1720,2))</f>
        <v>#VALUE!</v>
      </c>
      <c r="E122" s="129"/>
      <c r="F122" s="130"/>
      <c r="G122" s="129"/>
      <c r="H122" s="131"/>
      <c r="I122" s="130"/>
      <c r="J122" s="132"/>
      <c r="AP122" s="132" t="e">
        <f t="shared" si="6"/>
        <v>#VALUE!</v>
      </c>
    </row>
    <row r="123" spans="1:42" ht="12.75">
      <c r="A123" s="117"/>
      <c r="B123" s="126"/>
      <c r="C123" s="127"/>
      <c r="D123" s="128" t="e">
        <f>IF(ISNA(VLOOKUP(MIN(C123,AP123)&amp;-MAX(C123,AP123),Distanser!$A$1:$A$1720,1,FALSE)),0,VLOOKUP(MIN(C123,AP123)&amp;-MAX(C123,AP123),Distanser!$A$1:$B$1720,2))</f>
        <v>#VALUE!</v>
      </c>
      <c r="E123" s="129"/>
      <c r="F123" s="130"/>
      <c r="G123" s="129"/>
      <c r="H123" s="131"/>
      <c r="I123" s="130"/>
      <c r="J123" s="132"/>
      <c r="AP123" s="132" t="e">
        <f t="shared" si="6"/>
        <v>#VALUE!</v>
      </c>
    </row>
    <row r="124" spans="1:42" ht="12.75">
      <c r="A124" s="117"/>
      <c r="B124" s="126"/>
      <c r="C124" s="127"/>
      <c r="D124" s="128" t="e">
        <f>IF(ISNA(VLOOKUP(MIN(C124,AP124)&amp;-MAX(C124,AP124),Distanser!$A$1:$A$1720,1,FALSE)),0,VLOOKUP(MIN(C124,AP124)&amp;-MAX(C124,AP124),Distanser!$A$1:$B$1720,2))</f>
        <v>#VALUE!</v>
      </c>
      <c r="E124" s="129"/>
      <c r="F124" s="130"/>
      <c r="G124" s="129"/>
      <c r="H124" s="131"/>
      <c r="I124" s="130"/>
      <c r="J124" s="132"/>
      <c r="AP124" s="132" t="e">
        <f t="shared" si="6"/>
        <v>#VALUE!</v>
      </c>
    </row>
    <row r="125" spans="1:42" ht="12.75">
      <c r="A125" s="117"/>
      <c r="B125" s="126"/>
      <c r="C125" s="127"/>
      <c r="D125" s="128" t="e">
        <f>IF(ISNA(VLOOKUP(MIN(C125,AP125)&amp;-MAX(C125,AP125),Distanser!$A$1:$A$1720,1,FALSE)),0,VLOOKUP(MIN(C125,AP125)&amp;-MAX(C125,AP125),Distanser!$A$1:$B$1720,2))</f>
        <v>#VALUE!</v>
      </c>
      <c r="E125" s="129"/>
      <c r="F125" s="130"/>
      <c r="G125" s="129"/>
      <c r="H125" s="131"/>
      <c r="I125" s="130"/>
      <c r="J125" s="132"/>
      <c r="AP125" s="132" t="e">
        <f t="shared" si="6"/>
        <v>#VALUE!</v>
      </c>
    </row>
    <row r="126" spans="1:42" ht="12.75">
      <c r="A126" s="117"/>
      <c r="B126" s="126"/>
      <c r="C126" s="127"/>
      <c r="D126" s="128" t="e">
        <f>IF(ISNA(VLOOKUP(MIN(C126,AP126)&amp;-MAX(C126,AP126),Distanser!$A$1:$A$1720,1,FALSE)),0,VLOOKUP(MIN(C126,AP126)&amp;-MAX(C126,AP126),Distanser!$A$1:$B$1720,2))</f>
        <v>#VALUE!</v>
      </c>
      <c r="E126" s="129"/>
      <c r="F126" s="130"/>
      <c r="G126" s="129"/>
      <c r="H126" s="131"/>
      <c r="I126" s="130"/>
      <c r="J126" s="132"/>
      <c r="AP126" s="132" t="e">
        <f t="shared" si="6"/>
        <v>#VALUE!</v>
      </c>
    </row>
    <row r="127" spans="1:42" ht="12.75">
      <c r="A127" s="117"/>
      <c r="B127" s="126"/>
      <c r="C127" s="127"/>
      <c r="D127" s="128" t="e">
        <f>IF(ISNA(VLOOKUP(MIN(C127,AP127)&amp;-MAX(C127,AP127),Distanser!$A$1:$A$1720,1,FALSE)),0,VLOOKUP(MIN(C127,AP127)&amp;-MAX(C127,AP127),Distanser!$A$1:$B$1720,2))</f>
        <v>#VALUE!</v>
      </c>
      <c r="E127" s="129"/>
      <c r="F127" s="130"/>
      <c r="G127" s="129"/>
      <c r="H127" s="131"/>
      <c r="I127" s="130"/>
      <c r="J127" s="132"/>
      <c r="AP127" s="132" t="e">
        <f t="shared" si="6"/>
        <v>#VALUE!</v>
      </c>
    </row>
    <row r="128" spans="1:42" ht="12.75">
      <c r="A128" s="117"/>
      <c r="B128" s="126"/>
      <c r="C128" s="127"/>
      <c r="D128" s="128" t="e">
        <f>IF(ISNA(VLOOKUP(MIN(C128,AP128)&amp;-MAX(C128,AP128),Distanser!$A$1:$A$1720,1,FALSE)),0,VLOOKUP(MIN(C128,AP128)&amp;-MAX(C128,AP128),Distanser!$A$1:$B$1720,2))</f>
        <v>#VALUE!</v>
      </c>
      <c r="E128" s="129"/>
      <c r="F128" s="130"/>
      <c r="G128" s="129"/>
      <c r="H128" s="131"/>
      <c r="I128" s="130"/>
      <c r="J128" s="132"/>
      <c r="AP128" s="132" t="e">
        <f t="shared" si="6"/>
        <v>#VALUE!</v>
      </c>
    </row>
    <row r="129" spans="1:42" ht="12.75">
      <c r="A129" s="117"/>
      <c r="B129" s="126"/>
      <c r="C129" s="127"/>
      <c r="D129" s="128" t="e">
        <f>IF(ISNA(VLOOKUP(MIN(C129,AP129)&amp;-MAX(C129,AP129),Distanser!$A$1:$A$1720,1,FALSE)),0,VLOOKUP(MIN(C129,AP129)&amp;-MAX(C129,AP129),Distanser!$A$1:$B$1720,2))</f>
        <v>#VALUE!</v>
      </c>
      <c r="E129" s="129"/>
      <c r="F129" s="130"/>
      <c r="G129" s="129"/>
      <c r="H129" s="131"/>
      <c r="I129" s="130"/>
      <c r="J129" s="132"/>
      <c r="AP129" s="132" t="e">
        <f t="shared" si="6"/>
        <v>#VALUE!</v>
      </c>
    </row>
    <row r="130" spans="1:42" ht="12.75">
      <c r="A130" s="117"/>
      <c r="B130" s="126"/>
      <c r="C130" s="127"/>
      <c r="D130" s="128" t="e">
        <f>IF(ISNA(VLOOKUP(MIN(C130,AP130)&amp;-MAX(C130,AP130),Distanser!$A$1:$A$1720,1,FALSE)),0,VLOOKUP(MIN(C130,AP130)&amp;-MAX(C130,AP130),Distanser!$A$1:$B$1720,2))</f>
        <v>#VALUE!</v>
      </c>
      <c r="E130" s="129"/>
      <c r="F130" s="130"/>
      <c r="G130" s="129"/>
      <c r="H130" s="131"/>
      <c r="I130" s="130"/>
      <c r="J130" s="132"/>
      <c r="AP130" s="132" t="e">
        <f t="shared" si="6"/>
        <v>#VALUE!</v>
      </c>
    </row>
    <row r="131" spans="1:42" ht="12.75">
      <c r="A131" s="117"/>
      <c r="B131" s="126"/>
      <c r="C131" s="127"/>
      <c r="D131" s="128" t="e">
        <f>IF(ISNA(VLOOKUP(MIN(C131,AP131)&amp;-MAX(C131,AP131),Distanser!$A$1:$A$1720,1,FALSE)),0,VLOOKUP(MIN(C131,AP131)&amp;-MAX(C131,AP131),Distanser!$A$1:$B$1720,2))</f>
        <v>#VALUE!</v>
      </c>
      <c r="E131" s="129"/>
      <c r="F131" s="130"/>
      <c r="G131" s="129"/>
      <c r="H131" s="131"/>
      <c r="I131" s="130"/>
      <c r="J131" s="132"/>
      <c r="AP131" s="132" t="e">
        <f t="shared" si="6"/>
        <v>#VALUE!</v>
      </c>
    </row>
    <row r="132" spans="1:42" ht="12.75">
      <c r="A132" s="117"/>
      <c r="B132" s="126"/>
      <c r="C132" s="127"/>
      <c r="D132" s="128" t="e">
        <f>IF(ISNA(VLOOKUP(MIN(C132,AP132)&amp;-MAX(C132,AP132),Distanser!$A$1:$A$1720,1,FALSE)),0,VLOOKUP(MIN(C132,AP132)&amp;-MAX(C132,AP132),Distanser!$A$1:$B$1720,2))</f>
        <v>#VALUE!</v>
      </c>
      <c r="E132" s="129"/>
      <c r="F132" s="130"/>
      <c r="G132" s="129"/>
      <c r="H132" s="131"/>
      <c r="I132" s="130"/>
      <c r="J132" s="132"/>
      <c r="AP132" s="132" t="e">
        <f t="shared" si="6"/>
        <v>#VALUE!</v>
      </c>
    </row>
    <row r="133" spans="1:42" ht="12.75">
      <c r="A133" s="117"/>
      <c r="B133" s="126"/>
      <c r="C133" s="127"/>
      <c r="D133" s="128" t="e">
        <f>IF(ISNA(VLOOKUP(MIN(C133,AP133)&amp;-MAX(C133,AP133),Distanser!$A$1:$A$1720,1,FALSE)),0,VLOOKUP(MIN(C133,AP133)&amp;-MAX(C133,AP133),Distanser!$A$1:$B$1720,2))</f>
        <v>#VALUE!</v>
      </c>
      <c r="E133" s="129"/>
      <c r="F133" s="130"/>
      <c r="G133" s="129"/>
      <c r="H133" s="131"/>
      <c r="I133" s="130"/>
      <c r="J133" s="132"/>
      <c r="AP133" s="132" t="e">
        <f aca="true" t="shared" si="7" ref="AP133:AP152">IF(ISBLANK(C132),AP132,C132)</f>
        <v>#VALUE!</v>
      </c>
    </row>
    <row r="134" spans="1:42" ht="12.75">
      <c r="A134" s="117"/>
      <c r="B134" s="126"/>
      <c r="C134" s="127"/>
      <c r="D134" s="128" t="e">
        <f>IF(ISNA(VLOOKUP(MIN(C134,AP134)&amp;-MAX(C134,AP134),Distanser!$A$1:$A$1720,1,FALSE)),0,VLOOKUP(MIN(C134,AP134)&amp;-MAX(C134,AP134),Distanser!$A$1:$B$1720,2))</f>
        <v>#VALUE!</v>
      </c>
      <c r="E134" s="129"/>
      <c r="F134" s="130"/>
      <c r="G134" s="129"/>
      <c r="H134" s="131"/>
      <c r="I134" s="130"/>
      <c r="J134" s="132"/>
      <c r="AP134" s="132" t="e">
        <f t="shared" si="7"/>
        <v>#VALUE!</v>
      </c>
    </row>
    <row r="135" spans="1:42" ht="12.75">
      <c r="A135" s="117"/>
      <c r="B135" s="126"/>
      <c r="C135" s="127"/>
      <c r="D135" s="128" t="e">
        <f>IF(ISNA(VLOOKUP(MIN(C135,AP135)&amp;-MAX(C135,AP135),Distanser!$A$1:$A$1720,1,FALSE)),0,VLOOKUP(MIN(C135,AP135)&amp;-MAX(C135,AP135),Distanser!$A$1:$B$1720,2))</f>
        <v>#VALUE!</v>
      </c>
      <c r="E135" s="129"/>
      <c r="F135" s="130"/>
      <c r="G135" s="129"/>
      <c r="H135" s="131"/>
      <c r="I135" s="130"/>
      <c r="J135" s="132"/>
      <c r="AP135" s="132" t="e">
        <f t="shared" si="7"/>
        <v>#VALUE!</v>
      </c>
    </row>
    <row r="136" spans="1:42" ht="12.75">
      <c r="A136" s="117"/>
      <c r="B136" s="126"/>
      <c r="C136" s="127"/>
      <c r="D136" s="128" t="e">
        <f>IF(ISNA(VLOOKUP(MIN(C136,AP136)&amp;-MAX(C136,AP136),Distanser!$A$1:$A$1720,1,FALSE)),0,VLOOKUP(MIN(C136,AP136)&amp;-MAX(C136,AP136),Distanser!$A$1:$B$1720,2))</f>
        <v>#VALUE!</v>
      </c>
      <c r="E136" s="129"/>
      <c r="F136" s="130"/>
      <c r="G136" s="129"/>
      <c r="H136" s="131"/>
      <c r="I136" s="130"/>
      <c r="J136" s="132"/>
      <c r="AP136" s="132" t="e">
        <f t="shared" si="7"/>
        <v>#VALUE!</v>
      </c>
    </row>
    <row r="137" spans="1:42" ht="12.75">
      <c r="A137" s="117"/>
      <c r="B137" s="126"/>
      <c r="C137" s="127"/>
      <c r="D137" s="128" t="e">
        <f>IF(ISNA(VLOOKUP(MIN(C137,AP137)&amp;-MAX(C137,AP137),Distanser!$A$1:$A$1720,1,FALSE)),0,VLOOKUP(MIN(C137,AP137)&amp;-MAX(C137,AP137),Distanser!$A$1:$B$1720,2))</f>
        <v>#VALUE!</v>
      </c>
      <c r="E137" s="129"/>
      <c r="F137" s="130"/>
      <c r="G137" s="129"/>
      <c r="H137" s="131"/>
      <c r="I137" s="130"/>
      <c r="J137" s="132"/>
      <c r="AP137" s="132" t="e">
        <f t="shared" si="7"/>
        <v>#VALUE!</v>
      </c>
    </row>
    <row r="138" spans="1:42" ht="12.75">
      <c r="A138" s="117"/>
      <c r="B138" s="126"/>
      <c r="C138" s="127"/>
      <c r="D138" s="128" t="e">
        <f>IF(ISNA(VLOOKUP(MIN(C138,AP138)&amp;-MAX(C138,AP138),Distanser!$A$1:$A$1720,1,FALSE)),0,VLOOKUP(MIN(C138,AP138)&amp;-MAX(C138,AP138),Distanser!$A$1:$B$1720,2))</f>
        <v>#VALUE!</v>
      </c>
      <c r="E138" s="129"/>
      <c r="F138" s="130"/>
      <c r="G138" s="129"/>
      <c r="H138" s="131"/>
      <c r="I138" s="130"/>
      <c r="J138" s="132"/>
      <c r="AP138" s="132" t="e">
        <f t="shared" si="7"/>
        <v>#VALUE!</v>
      </c>
    </row>
    <row r="139" spans="1:42" ht="12.75">
      <c r="A139" s="117"/>
      <c r="B139" s="126"/>
      <c r="C139" s="127"/>
      <c r="D139" s="128" t="e">
        <f>IF(ISNA(VLOOKUP(MIN(C139,AP139)&amp;-MAX(C139,AP139),Distanser!$A$1:$A$1720,1,FALSE)),0,VLOOKUP(MIN(C139,AP139)&amp;-MAX(C139,AP139),Distanser!$A$1:$B$1720,2))</f>
        <v>#VALUE!</v>
      </c>
      <c r="E139" s="129"/>
      <c r="F139" s="130"/>
      <c r="G139" s="129"/>
      <c r="H139" s="131"/>
      <c r="I139" s="130"/>
      <c r="J139" s="132"/>
      <c r="AP139" s="132" t="e">
        <f t="shared" si="7"/>
        <v>#VALUE!</v>
      </c>
    </row>
    <row r="140" spans="1:42" ht="12.75">
      <c r="A140" s="117"/>
      <c r="B140" s="126"/>
      <c r="C140" s="127"/>
      <c r="D140" s="128" t="e">
        <f>IF(ISNA(VLOOKUP(MIN(C140,AP140)&amp;-MAX(C140,AP140),Distanser!$A$1:$A$1720,1,FALSE)),0,VLOOKUP(MIN(C140,AP140)&amp;-MAX(C140,AP140),Distanser!$A$1:$B$1720,2))</f>
        <v>#VALUE!</v>
      </c>
      <c r="E140" s="129"/>
      <c r="F140" s="130"/>
      <c r="G140" s="129"/>
      <c r="H140" s="131"/>
      <c r="I140" s="130"/>
      <c r="J140" s="132"/>
      <c r="AP140" s="132" t="e">
        <f t="shared" si="7"/>
        <v>#VALUE!</v>
      </c>
    </row>
    <row r="141" spans="1:42" ht="12.75">
      <c r="A141" s="117"/>
      <c r="B141" s="126"/>
      <c r="C141" s="127"/>
      <c r="D141" s="128" t="e">
        <f>IF(ISNA(VLOOKUP(MIN(C141,AP141)&amp;-MAX(C141,AP141),Distanser!$A$1:$A$1720,1,FALSE)),0,VLOOKUP(MIN(C141,AP141)&amp;-MAX(C141,AP141),Distanser!$A$1:$B$1720,2))</f>
        <v>#VALUE!</v>
      </c>
      <c r="E141" s="129"/>
      <c r="F141" s="130"/>
      <c r="G141" s="129"/>
      <c r="H141" s="131"/>
      <c r="I141" s="130"/>
      <c r="J141" s="132"/>
      <c r="AP141" s="132" t="e">
        <f t="shared" si="7"/>
        <v>#VALUE!</v>
      </c>
    </row>
    <row r="142" spans="1:42" ht="12.75">
      <c r="A142" s="117"/>
      <c r="B142" s="126"/>
      <c r="C142" s="127"/>
      <c r="D142" s="128" t="e">
        <f>IF(ISNA(VLOOKUP(MIN(C142,AP142)&amp;-MAX(C142,AP142),Distanser!$A$1:$A$1720,1,FALSE)),0,VLOOKUP(MIN(C142,AP142)&amp;-MAX(C142,AP142),Distanser!$A$1:$B$1720,2))</f>
        <v>#VALUE!</v>
      </c>
      <c r="E142" s="129"/>
      <c r="F142" s="130"/>
      <c r="G142" s="129"/>
      <c r="H142" s="131"/>
      <c r="I142" s="130"/>
      <c r="J142" s="132"/>
      <c r="AP142" s="132" t="e">
        <f t="shared" si="7"/>
        <v>#VALUE!</v>
      </c>
    </row>
    <row r="143" spans="1:42" ht="12.75">
      <c r="A143" s="117"/>
      <c r="B143" s="126"/>
      <c r="C143" s="127"/>
      <c r="D143" s="128" t="e">
        <f>IF(ISNA(VLOOKUP(MIN(C143,AP143)&amp;-MAX(C143,AP143),Distanser!$A$1:$A$1720,1,FALSE)),0,VLOOKUP(MIN(C143,AP143)&amp;-MAX(C143,AP143),Distanser!$A$1:$B$1720,2))</f>
        <v>#VALUE!</v>
      </c>
      <c r="E143" s="129"/>
      <c r="F143" s="130"/>
      <c r="G143" s="129"/>
      <c r="H143" s="131"/>
      <c r="I143" s="130"/>
      <c r="J143" s="132"/>
      <c r="AP143" s="132" t="e">
        <f t="shared" si="7"/>
        <v>#VALUE!</v>
      </c>
    </row>
    <row r="144" spans="1:42" ht="12.75">
      <c r="A144" s="117"/>
      <c r="B144" s="126"/>
      <c r="C144" s="127"/>
      <c r="D144" s="128" t="e">
        <f>IF(ISNA(VLOOKUP(MIN(C144,AP144)&amp;-MAX(C144,AP144),Distanser!$A$1:$A$1720,1,FALSE)),0,VLOOKUP(MIN(C144,AP144)&amp;-MAX(C144,AP144),Distanser!$A$1:$B$1720,2))</f>
        <v>#VALUE!</v>
      </c>
      <c r="E144" s="129"/>
      <c r="F144" s="130"/>
      <c r="G144" s="129"/>
      <c r="H144" s="131"/>
      <c r="I144" s="130"/>
      <c r="J144" s="132"/>
      <c r="AP144" s="132" t="e">
        <f t="shared" si="7"/>
        <v>#VALUE!</v>
      </c>
    </row>
    <row r="145" spans="1:42" ht="12.75">
      <c r="A145" s="117"/>
      <c r="B145" s="126"/>
      <c r="C145" s="127"/>
      <c r="D145" s="128" t="e">
        <f>IF(ISNA(VLOOKUP(MIN(C145,AP145)&amp;-MAX(C145,AP145),Distanser!$A$1:$A$1720,1,FALSE)),0,VLOOKUP(MIN(C145,AP145)&amp;-MAX(C145,AP145),Distanser!$A$1:$B$1720,2))</f>
        <v>#VALUE!</v>
      </c>
      <c r="E145" s="129"/>
      <c r="F145" s="130"/>
      <c r="G145" s="129"/>
      <c r="H145" s="131"/>
      <c r="I145" s="130"/>
      <c r="J145" s="132"/>
      <c r="AP145" s="132" t="e">
        <f t="shared" si="7"/>
        <v>#VALUE!</v>
      </c>
    </row>
    <row r="146" spans="1:42" ht="12.75">
      <c r="A146" s="117"/>
      <c r="B146" s="126"/>
      <c r="C146" s="127"/>
      <c r="D146" s="128" t="e">
        <f>IF(ISNA(VLOOKUP(MIN(C146,AP146)&amp;-MAX(C146,AP146),Distanser!$A$1:$A$1720,1,FALSE)),0,VLOOKUP(MIN(C146,AP146)&amp;-MAX(C146,AP146),Distanser!$A$1:$B$1720,2))</f>
        <v>#VALUE!</v>
      </c>
      <c r="E146" s="129"/>
      <c r="F146" s="130"/>
      <c r="G146" s="129"/>
      <c r="H146" s="131"/>
      <c r="I146" s="130"/>
      <c r="J146" s="132"/>
      <c r="AP146" s="132" t="e">
        <f t="shared" si="7"/>
        <v>#VALUE!</v>
      </c>
    </row>
    <row r="147" spans="1:42" ht="12.75">
      <c r="A147" s="117"/>
      <c r="B147" s="126"/>
      <c r="C147" s="127"/>
      <c r="D147" s="128" t="e">
        <f>IF(ISNA(VLOOKUP(MIN(C147,AP147)&amp;-MAX(C147,AP147),Distanser!$A$1:$A$1720,1,FALSE)),0,VLOOKUP(MIN(C147,AP147)&amp;-MAX(C147,AP147),Distanser!$A$1:$B$1720,2))</f>
        <v>#VALUE!</v>
      </c>
      <c r="E147" s="129"/>
      <c r="F147" s="130"/>
      <c r="G147" s="129"/>
      <c r="H147" s="131"/>
      <c r="I147" s="130"/>
      <c r="J147" s="132"/>
      <c r="AP147" s="132" t="e">
        <f t="shared" si="7"/>
        <v>#VALUE!</v>
      </c>
    </row>
    <row r="148" spans="1:42" ht="12.75">
      <c r="A148" s="117"/>
      <c r="B148" s="126"/>
      <c r="C148" s="127"/>
      <c r="D148" s="128" t="e">
        <f>IF(ISNA(VLOOKUP(MIN(C148,AP148)&amp;-MAX(C148,AP148),Distanser!$A$1:$A$1720,1,FALSE)),0,VLOOKUP(MIN(C148,AP148)&amp;-MAX(C148,AP148),Distanser!$A$1:$B$1720,2))</f>
        <v>#VALUE!</v>
      </c>
      <c r="E148" s="129"/>
      <c r="F148" s="130"/>
      <c r="G148" s="129"/>
      <c r="H148" s="131"/>
      <c r="I148" s="130"/>
      <c r="J148" s="132"/>
      <c r="AP148" s="132" t="e">
        <f t="shared" si="7"/>
        <v>#VALUE!</v>
      </c>
    </row>
    <row r="149" spans="1:42" ht="12.75">
      <c r="A149" s="117"/>
      <c r="B149" s="126"/>
      <c r="C149" s="127"/>
      <c r="D149" s="128" t="e">
        <f>IF(ISNA(VLOOKUP(MIN(C149,AP149)&amp;-MAX(C149,AP149),Distanser!$A$1:$A$1720,1,FALSE)),0,VLOOKUP(MIN(C149,AP149)&amp;-MAX(C149,AP149),Distanser!$A$1:$B$1720,2))</f>
        <v>#VALUE!</v>
      </c>
      <c r="E149" s="129"/>
      <c r="F149" s="130"/>
      <c r="G149" s="129"/>
      <c r="H149" s="131"/>
      <c r="I149" s="130"/>
      <c r="J149" s="132"/>
      <c r="AP149" s="132" t="e">
        <f t="shared" si="7"/>
        <v>#VALUE!</v>
      </c>
    </row>
    <row r="150" spans="1:42" ht="12.75">
      <c r="A150" s="117"/>
      <c r="B150" s="126"/>
      <c r="C150" s="127"/>
      <c r="D150" s="128" t="e">
        <f>IF(ISNA(VLOOKUP(MIN(C150,AP150)&amp;-MAX(C150,AP150),Distanser!$A$1:$A$1720,1,FALSE)),0,VLOOKUP(MIN(C150,AP150)&amp;-MAX(C150,AP150),Distanser!$A$1:$B$1720,2))</f>
        <v>#VALUE!</v>
      </c>
      <c r="E150" s="129"/>
      <c r="F150" s="130"/>
      <c r="G150" s="129"/>
      <c r="H150" s="131"/>
      <c r="I150" s="130"/>
      <c r="J150" s="132"/>
      <c r="AP150" s="132" t="e">
        <f t="shared" si="7"/>
        <v>#VALUE!</v>
      </c>
    </row>
    <row r="151" spans="1:42" ht="12.75">
      <c r="A151" s="117"/>
      <c r="B151" s="126"/>
      <c r="C151" s="127"/>
      <c r="D151" s="128" t="e">
        <f>IF(ISNA(VLOOKUP(MIN(C151,AP151)&amp;-MAX(C151,AP151),Distanser!$A$1:$A$1720,1,FALSE)),0,VLOOKUP(MIN(C151,AP151)&amp;-MAX(C151,AP151),Distanser!$A$1:$B$1720,2))</f>
        <v>#VALUE!</v>
      </c>
      <c r="E151" s="129"/>
      <c r="F151" s="130"/>
      <c r="G151" s="129"/>
      <c r="H151" s="131"/>
      <c r="I151" s="130"/>
      <c r="J151" s="132"/>
      <c r="AP151" s="132" t="e">
        <f t="shared" si="7"/>
        <v>#VALUE!</v>
      </c>
    </row>
    <row r="152" spans="1:42" ht="12.75">
      <c r="A152" s="117"/>
      <c r="B152" s="126"/>
      <c r="C152" s="127"/>
      <c r="D152" s="128" t="e">
        <f>IF(ISNA(VLOOKUP(MIN(C152,AP152)&amp;-MAX(C152,AP152),Distanser!$A$1:$A$1720,1,FALSE)),0,VLOOKUP(MIN(C152,AP152)&amp;-MAX(C152,AP152),Distanser!$A$1:$B$1720,2))</f>
        <v>#VALUE!</v>
      </c>
      <c r="E152" s="129"/>
      <c r="F152" s="130"/>
      <c r="G152" s="129"/>
      <c r="H152" s="131"/>
      <c r="I152" s="130"/>
      <c r="J152" s="132"/>
      <c r="AP152" s="132" t="e">
        <f t="shared" si="7"/>
        <v>#VALUE!</v>
      </c>
    </row>
  </sheetData>
  <sheetProtection password="C4DA" sheet="1" selectLockedCells="1"/>
  <mergeCells count="2">
    <mergeCell ref="A1:B1"/>
    <mergeCell ref="C1:E1"/>
  </mergeCells>
  <dataValidations count="1">
    <dataValidation allowBlank="1" showErrorMessage="1" error="Otillåten starpunkt" sqref="C3:C12">
      <formula1>0</formula1>
      <formula2>0</formula2>
    </dataValidation>
  </dataValidations>
  <printOptions/>
  <pageMargins left="0.6298611111111111" right="0.39375" top="0.2361111111111111" bottom="0.43333333333333335" header="0.5118055555555555" footer="0.5118055555555555"/>
  <pageSetup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C17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3" max="3" width="10.140625" style="0" bestFit="1" customWidth="1"/>
  </cols>
  <sheetData>
    <row r="1" spans="1:3" s="136" customFormat="1" ht="12.75">
      <c r="A1" t="s">
        <v>114</v>
      </c>
      <c r="B1" t="s">
        <v>115</v>
      </c>
      <c r="C1" s="135" t="s">
        <v>116</v>
      </c>
    </row>
    <row r="2" spans="1:3" s="136" customFormat="1" ht="12.75">
      <c r="A2" t="s">
        <v>117</v>
      </c>
      <c r="B2">
        <v>13.4</v>
      </c>
      <c r="C2"/>
    </row>
    <row r="3" spans="1:3" s="136" customFormat="1" ht="12.75">
      <c r="A3" t="s">
        <v>118</v>
      </c>
      <c r="B3">
        <v>21.8</v>
      </c>
      <c r="C3"/>
    </row>
    <row r="4" spans="1:3" s="136" customFormat="1" ht="12.75">
      <c r="A4" t="s">
        <v>119</v>
      </c>
      <c r="B4">
        <v>10.1</v>
      </c>
      <c r="C4"/>
    </row>
    <row r="5" spans="1:3" s="136" customFormat="1" ht="12.75">
      <c r="A5" t="s">
        <v>120</v>
      </c>
      <c r="B5">
        <v>15.8</v>
      </c>
      <c r="C5"/>
    </row>
    <row r="6" spans="1:3" s="136" customFormat="1" ht="12.75">
      <c r="A6" t="s">
        <v>121</v>
      </c>
      <c r="B6">
        <v>9</v>
      </c>
      <c r="C6"/>
    </row>
    <row r="7" spans="1:3" s="136" customFormat="1" ht="12.75">
      <c r="A7" t="s">
        <v>122</v>
      </c>
      <c r="B7">
        <v>17.3</v>
      </c>
      <c r="C7"/>
    </row>
    <row r="8" spans="1:3" s="136" customFormat="1" ht="12.75">
      <c r="A8" t="s">
        <v>123</v>
      </c>
      <c r="B8">
        <v>17.4</v>
      </c>
      <c r="C8"/>
    </row>
    <row r="9" spans="1:3" s="136" customFormat="1" ht="12.75">
      <c r="A9" t="s">
        <v>124</v>
      </c>
      <c r="B9">
        <v>73.7</v>
      </c>
      <c r="C9"/>
    </row>
    <row r="10" spans="1:3" s="136" customFormat="1" ht="12.75">
      <c r="A10" t="s">
        <v>125</v>
      </c>
      <c r="B10">
        <v>87.3</v>
      </c>
      <c r="C10"/>
    </row>
    <row r="11" spans="1:3" s="136" customFormat="1" ht="12.75">
      <c r="A11" t="s">
        <v>126</v>
      </c>
      <c r="B11">
        <v>18.3</v>
      </c>
      <c r="C11"/>
    </row>
    <row r="12" spans="1:3" s="136" customFormat="1" ht="12.75">
      <c r="A12" t="s">
        <v>127</v>
      </c>
      <c r="B12">
        <v>69</v>
      </c>
      <c r="C12"/>
    </row>
    <row r="13" spans="1:3" s="136" customFormat="1" ht="12.75">
      <c r="A13" t="s">
        <v>128</v>
      </c>
      <c r="B13">
        <v>84.3</v>
      </c>
      <c r="C13"/>
    </row>
    <row r="14" spans="1:3" s="136" customFormat="1" ht="12.75">
      <c r="A14" t="s">
        <v>129</v>
      </c>
      <c r="B14">
        <v>6.4</v>
      </c>
      <c r="C14"/>
    </row>
    <row r="15" spans="1:3" s="136" customFormat="1" ht="12.75">
      <c r="A15" t="s">
        <v>130</v>
      </c>
      <c r="B15">
        <v>10.6</v>
      </c>
      <c r="C15"/>
    </row>
    <row r="16" spans="1:3" s="136" customFormat="1" ht="12.75">
      <c r="A16" t="s">
        <v>131</v>
      </c>
      <c r="B16">
        <v>15.7</v>
      </c>
      <c r="C16"/>
    </row>
    <row r="17" spans="1:3" s="136" customFormat="1" ht="12.75">
      <c r="A17" t="s">
        <v>132</v>
      </c>
      <c r="B17">
        <v>28.6</v>
      </c>
      <c r="C17"/>
    </row>
    <row r="18" spans="1:3" s="136" customFormat="1" ht="12.75">
      <c r="A18" t="s">
        <v>133</v>
      </c>
      <c r="B18">
        <v>59</v>
      </c>
      <c r="C18"/>
    </row>
    <row r="19" spans="1:3" s="136" customFormat="1" ht="12.75">
      <c r="A19" t="s">
        <v>134</v>
      </c>
      <c r="B19">
        <v>70.5</v>
      </c>
      <c r="C19"/>
    </row>
    <row r="20" spans="1:3" s="136" customFormat="1" ht="12.75">
      <c r="A20" t="s">
        <v>135</v>
      </c>
      <c r="B20">
        <v>5</v>
      </c>
      <c r="C20"/>
    </row>
    <row r="21" spans="1:3" s="136" customFormat="1" ht="12.75">
      <c r="A21" t="s">
        <v>136</v>
      </c>
      <c r="B21">
        <v>9.6</v>
      </c>
      <c r="C21"/>
    </row>
    <row r="22" spans="1:3" s="136" customFormat="1" ht="12.75">
      <c r="A22" t="s">
        <v>137</v>
      </c>
      <c r="B22">
        <v>5.1</v>
      </c>
      <c r="C22"/>
    </row>
    <row r="23" spans="1:3" s="136" customFormat="1" ht="12.75">
      <c r="A23" t="s">
        <v>138</v>
      </c>
      <c r="B23">
        <v>3.4</v>
      </c>
      <c r="C23"/>
    </row>
    <row r="24" spans="1:3" s="136" customFormat="1" ht="12.75">
      <c r="A24" t="s">
        <v>139</v>
      </c>
      <c r="B24">
        <v>6.1</v>
      </c>
      <c r="C24"/>
    </row>
    <row r="25" spans="1:3" s="136" customFormat="1" ht="12.75">
      <c r="A25" t="s">
        <v>140</v>
      </c>
      <c r="B25">
        <v>7.4</v>
      </c>
      <c r="C25"/>
    </row>
    <row r="26" spans="1:3" s="136" customFormat="1" ht="12.75">
      <c r="A26" t="s">
        <v>141</v>
      </c>
      <c r="B26">
        <v>10.5</v>
      </c>
      <c r="C26"/>
    </row>
    <row r="27" spans="1:3" s="136" customFormat="1" ht="12.75">
      <c r="A27" t="s">
        <v>142</v>
      </c>
      <c r="B27">
        <v>30.3</v>
      </c>
      <c r="C27"/>
    </row>
    <row r="28" spans="1:3" s="136" customFormat="1" ht="12.75">
      <c r="A28" t="s">
        <v>143</v>
      </c>
      <c r="B28">
        <v>41</v>
      </c>
      <c r="C28"/>
    </row>
    <row r="29" spans="1:3" s="136" customFormat="1" ht="12.75">
      <c r="A29" t="s">
        <v>144</v>
      </c>
      <c r="B29">
        <v>43.8</v>
      </c>
      <c r="C29"/>
    </row>
    <row r="30" spans="1:3" s="136" customFormat="1" ht="12.75">
      <c r="A30" t="s">
        <v>145</v>
      </c>
      <c r="B30">
        <v>44.6</v>
      </c>
      <c r="C30"/>
    </row>
    <row r="31" spans="1:3" s="136" customFormat="1" ht="12.75">
      <c r="A31" t="s">
        <v>146</v>
      </c>
      <c r="B31">
        <v>55.8</v>
      </c>
      <c r="C31"/>
    </row>
    <row r="32" spans="1:3" s="136" customFormat="1" ht="12.75">
      <c r="A32" t="s">
        <v>147</v>
      </c>
      <c r="B32">
        <v>3.3</v>
      </c>
      <c r="C32"/>
    </row>
    <row r="33" spans="1:3" s="136" customFormat="1" ht="12.75">
      <c r="A33" t="s">
        <v>148</v>
      </c>
      <c r="B33">
        <v>14.4</v>
      </c>
      <c r="C33"/>
    </row>
    <row r="34" spans="1:3" s="136" customFormat="1" ht="12.75">
      <c r="A34" t="s">
        <v>149</v>
      </c>
      <c r="B34">
        <v>4.2</v>
      </c>
      <c r="C34"/>
    </row>
    <row r="35" spans="1:3" s="136" customFormat="1" ht="12.75">
      <c r="A35" t="s">
        <v>150</v>
      </c>
      <c r="B35">
        <v>8.3</v>
      </c>
      <c r="C35"/>
    </row>
    <row r="36" spans="1:3" s="136" customFormat="1" ht="12.75">
      <c r="A36" t="s">
        <v>151</v>
      </c>
      <c r="B36">
        <v>11.8</v>
      </c>
      <c r="C36"/>
    </row>
    <row r="37" spans="1:3" s="136" customFormat="1" ht="12.75">
      <c r="A37" t="s">
        <v>152</v>
      </c>
      <c r="B37">
        <v>20.4</v>
      </c>
      <c r="C37"/>
    </row>
    <row r="38" spans="1:3" s="136" customFormat="1" ht="12.75">
      <c r="A38" t="s">
        <v>153</v>
      </c>
      <c r="B38">
        <v>27.4</v>
      </c>
      <c r="C38"/>
    </row>
    <row r="39" spans="1:3" s="136" customFormat="1" ht="12.75">
      <c r="A39" t="s">
        <v>154</v>
      </c>
      <c r="B39">
        <v>32</v>
      </c>
      <c r="C39"/>
    </row>
    <row r="40" spans="1:3" s="136" customFormat="1" ht="12.75">
      <c r="A40" t="s">
        <v>155</v>
      </c>
      <c r="B40">
        <v>4.8</v>
      </c>
      <c r="C40"/>
    </row>
    <row r="41" spans="1:3" s="136" customFormat="1" ht="12.75">
      <c r="A41" t="s">
        <v>156</v>
      </c>
      <c r="B41">
        <v>9.4</v>
      </c>
      <c r="C41"/>
    </row>
    <row r="42" spans="1:3" s="136" customFormat="1" ht="12.75">
      <c r="A42" t="s">
        <v>157</v>
      </c>
      <c r="B42">
        <v>5.3</v>
      </c>
      <c r="C42"/>
    </row>
    <row r="43" spans="1:3" s="136" customFormat="1" ht="12.75">
      <c r="A43" t="s">
        <v>158</v>
      </c>
      <c r="B43">
        <v>6.5</v>
      </c>
      <c r="C43"/>
    </row>
    <row r="44" spans="1:3" s="136" customFormat="1" ht="12.75">
      <c r="A44" t="s">
        <v>159</v>
      </c>
      <c r="B44">
        <v>5.8</v>
      </c>
      <c r="C44"/>
    </row>
    <row r="45" spans="1:3" s="136" customFormat="1" ht="12.75">
      <c r="A45" t="s">
        <v>160</v>
      </c>
      <c r="B45">
        <v>10.5</v>
      </c>
      <c r="C45"/>
    </row>
    <row r="46" spans="1:3" s="136" customFormat="1" ht="12.75">
      <c r="A46" t="s">
        <v>161</v>
      </c>
      <c r="B46">
        <v>12.1</v>
      </c>
      <c r="C46"/>
    </row>
    <row r="47" spans="1:3" s="136" customFormat="1" ht="12.75">
      <c r="A47" t="s">
        <v>162</v>
      </c>
      <c r="B47">
        <v>19.3</v>
      </c>
      <c r="C47"/>
    </row>
    <row r="48" spans="1:3" s="136" customFormat="1" ht="12.75">
      <c r="A48" t="s">
        <v>163</v>
      </c>
      <c r="B48">
        <v>25.4</v>
      </c>
      <c r="C48"/>
    </row>
    <row r="49" spans="1:3" s="136" customFormat="1" ht="12.75">
      <c r="A49" t="s">
        <v>164</v>
      </c>
      <c r="B49">
        <v>8.5</v>
      </c>
      <c r="C49"/>
    </row>
    <row r="50" spans="1:3" s="136" customFormat="1" ht="12.75">
      <c r="A50" t="s">
        <v>165</v>
      </c>
      <c r="B50">
        <v>7.8</v>
      </c>
      <c r="C50"/>
    </row>
    <row r="51" spans="1:3" s="136" customFormat="1" ht="12.75">
      <c r="A51" t="s">
        <v>166</v>
      </c>
      <c r="B51">
        <v>11.2</v>
      </c>
      <c r="C51"/>
    </row>
    <row r="52" spans="1:3" s="136" customFormat="1" ht="12.75">
      <c r="A52" t="s">
        <v>167</v>
      </c>
      <c r="B52">
        <v>13.7</v>
      </c>
      <c r="C52"/>
    </row>
    <row r="53" spans="1:3" s="136" customFormat="1" ht="12.75">
      <c r="A53" t="s">
        <v>168</v>
      </c>
      <c r="B53">
        <v>3.2</v>
      </c>
      <c r="C53"/>
    </row>
    <row r="54" spans="1:3" s="136" customFormat="1" ht="12.75">
      <c r="A54" t="s">
        <v>169</v>
      </c>
      <c r="B54">
        <v>9.6</v>
      </c>
      <c r="C54"/>
    </row>
    <row r="55" spans="1:3" s="136" customFormat="1" ht="12.75">
      <c r="A55" t="s">
        <v>170</v>
      </c>
      <c r="B55">
        <v>8.9</v>
      </c>
      <c r="C55"/>
    </row>
    <row r="56" spans="1:3" s="136" customFormat="1" ht="12.75">
      <c r="A56" t="s">
        <v>171</v>
      </c>
      <c r="B56">
        <v>8</v>
      </c>
      <c r="C56"/>
    </row>
    <row r="57" spans="1:3" s="136" customFormat="1" ht="12.75">
      <c r="A57" t="s">
        <v>172</v>
      </c>
      <c r="B57">
        <v>8.6</v>
      </c>
      <c r="C57"/>
    </row>
    <row r="58" spans="1:3" s="136" customFormat="1" ht="12.75">
      <c r="A58" t="s">
        <v>173</v>
      </c>
      <c r="B58">
        <v>7.6</v>
      </c>
      <c r="C58"/>
    </row>
    <row r="59" spans="1:3" s="136" customFormat="1" ht="12.75">
      <c r="A59" t="s">
        <v>174</v>
      </c>
      <c r="B59">
        <v>4.9</v>
      </c>
      <c r="C59"/>
    </row>
    <row r="60" spans="1:3" s="136" customFormat="1" ht="12.75">
      <c r="A60" t="s">
        <v>175</v>
      </c>
      <c r="B60">
        <v>9</v>
      </c>
      <c r="C60"/>
    </row>
    <row r="61" spans="1:3" s="136" customFormat="1" ht="12.75">
      <c r="A61" t="s">
        <v>176</v>
      </c>
      <c r="B61">
        <v>9</v>
      </c>
      <c r="C61"/>
    </row>
    <row r="62" spans="1:3" s="136" customFormat="1" ht="12.75">
      <c r="A62" t="s">
        <v>177</v>
      </c>
      <c r="B62">
        <v>4.2</v>
      </c>
      <c r="C62"/>
    </row>
    <row r="63" spans="1:3" s="136" customFormat="1" ht="12.75">
      <c r="A63" t="s">
        <v>178</v>
      </c>
      <c r="B63">
        <v>4.7</v>
      </c>
      <c r="C63"/>
    </row>
    <row r="64" spans="1:3" s="136" customFormat="1" ht="12.75">
      <c r="A64" t="s">
        <v>179</v>
      </c>
      <c r="B64">
        <v>8.5</v>
      </c>
      <c r="C64"/>
    </row>
    <row r="65" spans="1:3" s="136" customFormat="1" ht="12.75">
      <c r="A65" t="s">
        <v>180</v>
      </c>
      <c r="B65">
        <v>12.9</v>
      </c>
      <c r="C65"/>
    </row>
    <row r="66" spans="1:3" s="136" customFormat="1" ht="12.75">
      <c r="A66" t="s">
        <v>181</v>
      </c>
      <c r="B66">
        <v>13.4</v>
      </c>
      <c r="C66"/>
    </row>
    <row r="67" spans="1:3" s="136" customFormat="1" ht="12.75">
      <c r="A67" t="s">
        <v>182</v>
      </c>
      <c r="B67">
        <v>18.3</v>
      </c>
      <c r="C67"/>
    </row>
    <row r="68" spans="1:3" s="136" customFormat="1" ht="12.75">
      <c r="A68" t="s">
        <v>183</v>
      </c>
      <c r="B68">
        <v>26.3</v>
      </c>
      <c r="C68"/>
    </row>
    <row r="69" spans="1:3" s="136" customFormat="1" ht="12.75">
      <c r="A69" t="s">
        <v>184</v>
      </c>
      <c r="B69">
        <v>5.5</v>
      </c>
      <c r="C69"/>
    </row>
    <row r="70" spans="1:3" s="136" customFormat="1" ht="12.75">
      <c r="A70" t="s">
        <v>185</v>
      </c>
      <c r="B70">
        <v>6.9</v>
      </c>
      <c r="C70"/>
    </row>
    <row r="71" spans="1:3" s="136" customFormat="1" ht="12.75">
      <c r="A71" t="s">
        <v>186</v>
      </c>
      <c r="B71">
        <v>4.5</v>
      </c>
      <c r="C71"/>
    </row>
    <row r="72" spans="1:3" s="136" customFormat="1" ht="12.75">
      <c r="A72" t="s">
        <v>187</v>
      </c>
      <c r="B72">
        <v>4.8</v>
      </c>
      <c r="C72"/>
    </row>
    <row r="73" spans="1:3" s="136" customFormat="1" ht="12.75">
      <c r="A73" t="s">
        <v>188</v>
      </c>
      <c r="B73">
        <v>6</v>
      </c>
      <c r="C73"/>
    </row>
    <row r="74" spans="1:3" s="136" customFormat="1" ht="12.75">
      <c r="A74" t="s">
        <v>189</v>
      </c>
      <c r="B74">
        <v>11.2</v>
      </c>
      <c r="C74"/>
    </row>
    <row r="75" spans="1:3" s="136" customFormat="1" ht="12.75">
      <c r="A75" t="s">
        <v>190</v>
      </c>
      <c r="B75">
        <v>17.7</v>
      </c>
      <c r="C75"/>
    </row>
    <row r="76" spans="1:3" s="136" customFormat="1" ht="12.75">
      <c r="A76" t="s">
        <v>191</v>
      </c>
      <c r="B76">
        <v>38.9</v>
      </c>
      <c r="C76"/>
    </row>
    <row r="77" spans="1:3" s="136" customFormat="1" ht="12.75">
      <c r="A77" t="s">
        <v>192</v>
      </c>
      <c r="B77">
        <v>31.6</v>
      </c>
      <c r="C77"/>
    </row>
    <row r="78" spans="1:3" s="136" customFormat="1" ht="12.75">
      <c r="A78" t="s">
        <v>193</v>
      </c>
      <c r="B78">
        <v>24.3</v>
      </c>
      <c r="C78"/>
    </row>
    <row r="79" spans="1:3" s="136" customFormat="1" ht="12.75">
      <c r="A79" t="s">
        <v>194</v>
      </c>
      <c r="B79">
        <v>31.5</v>
      </c>
      <c r="C79"/>
    </row>
    <row r="80" spans="1:3" s="136" customFormat="1" ht="12.75">
      <c r="A80" t="s">
        <v>195</v>
      </c>
      <c r="B80">
        <v>8.3</v>
      </c>
      <c r="C80"/>
    </row>
    <row r="81" spans="1:3" s="136" customFormat="1" ht="12.75">
      <c r="A81" t="s">
        <v>196</v>
      </c>
      <c r="B81">
        <v>4.8</v>
      </c>
      <c r="C81"/>
    </row>
    <row r="82" spans="1:3" s="136" customFormat="1" ht="12.75">
      <c r="A82" t="s">
        <v>197</v>
      </c>
      <c r="B82">
        <v>11.9</v>
      </c>
      <c r="C82"/>
    </row>
    <row r="83" spans="1:3" s="136" customFormat="1" ht="12.75">
      <c r="A83" t="s">
        <v>198</v>
      </c>
      <c r="B83">
        <v>5.3</v>
      </c>
      <c r="C83"/>
    </row>
    <row r="84" spans="1:3" s="136" customFormat="1" ht="12.75">
      <c r="A84" t="s">
        <v>199</v>
      </c>
      <c r="B84">
        <v>16.1</v>
      </c>
      <c r="C84"/>
    </row>
    <row r="85" spans="1:3" s="136" customFormat="1" ht="12.75">
      <c r="A85" t="s">
        <v>200</v>
      </c>
      <c r="B85">
        <v>4.4</v>
      </c>
      <c r="C85"/>
    </row>
    <row r="86" spans="1:3" s="136" customFormat="1" ht="12.75">
      <c r="A86" t="s">
        <v>201</v>
      </c>
      <c r="B86">
        <v>9.4</v>
      </c>
      <c r="C86"/>
    </row>
    <row r="87" spans="1:3" s="136" customFormat="1" ht="12.75">
      <c r="A87" t="s">
        <v>202</v>
      </c>
      <c r="B87">
        <v>10</v>
      </c>
      <c r="C87"/>
    </row>
    <row r="88" spans="1:3" s="136" customFormat="1" ht="12.75">
      <c r="A88" t="s">
        <v>203</v>
      </c>
      <c r="B88">
        <v>10.4</v>
      </c>
      <c r="C88"/>
    </row>
    <row r="89" spans="1:3" s="136" customFormat="1" ht="12.75">
      <c r="A89" t="s">
        <v>204</v>
      </c>
      <c r="B89">
        <v>20.2</v>
      </c>
      <c r="C89"/>
    </row>
    <row r="90" spans="1:3" s="136" customFormat="1" ht="12.75">
      <c r="A90" t="s">
        <v>205</v>
      </c>
      <c r="B90">
        <v>20</v>
      </c>
      <c r="C90"/>
    </row>
    <row r="91" spans="1:3" s="136" customFormat="1" ht="12.75">
      <c r="A91" t="s">
        <v>206</v>
      </c>
      <c r="B91">
        <v>21.6</v>
      </c>
      <c r="C91"/>
    </row>
    <row r="92" spans="1:3" s="136" customFormat="1" ht="12.75">
      <c r="A92" t="s">
        <v>207</v>
      </c>
      <c r="B92">
        <v>7.2</v>
      </c>
      <c r="C92"/>
    </row>
    <row r="93" spans="1:3" s="136" customFormat="1" ht="12.75">
      <c r="A93" t="s">
        <v>208</v>
      </c>
      <c r="B93">
        <v>11.3</v>
      </c>
      <c r="C93"/>
    </row>
    <row r="94" spans="1:3" s="136" customFormat="1" ht="12.75">
      <c r="A94" t="s">
        <v>209</v>
      </c>
      <c r="B94">
        <v>10.1</v>
      </c>
      <c r="C94"/>
    </row>
    <row r="95" spans="1:3" s="136" customFormat="1" ht="12.75">
      <c r="A95" t="s">
        <v>210</v>
      </c>
      <c r="B95">
        <v>6.5</v>
      </c>
      <c r="C95"/>
    </row>
    <row r="96" spans="1:3" s="136" customFormat="1" ht="12.75">
      <c r="A96" t="s">
        <v>211</v>
      </c>
      <c r="B96">
        <v>15.8</v>
      </c>
      <c r="C96"/>
    </row>
    <row r="97" spans="1:3" s="136" customFormat="1" ht="12.75">
      <c r="A97" t="s">
        <v>212</v>
      </c>
      <c r="B97">
        <v>15.4</v>
      </c>
      <c r="C97"/>
    </row>
    <row r="98" spans="1:3" s="136" customFormat="1" ht="12.75">
      <c r="A98" t="s">
        <v>213</v>
      </c>
      <c r="B98">
        <v>19.6</v>
      </c>
      <c r="C98"/>
    </row>
    <row r="99" spans="1:3" s="136" customFormat="1" ht="12.75">
      <c r="A99" t="s">
        <v>214</v>
      </c>
      <c r="B99">
        <v>36.2</v>
      </c>
      <c r="C99"/>
    </row>
    <row r="100" spans="1:3" s="136" customFormat="1" ht="12.75">
      <c r="A100" t="s">
        <v>215</v>
      </c>
      <c r="B100">
        <v>28</v>
      </c>
      <c r="C100"/>
    </row>
    <row r="101" spans="1:3" s="136" customFormat="1" ht="12.75">
      <c r="A101" t="s">
        <v>216</v>
      </c>
      <c r="B101">
        <v>32</v>
      </c>
      <c r="C101"/>
    </row>
    <row r="102" spans="1:3" s="136" customFormat="1" ht="12.75">
      <c r="A102" t="s">
        <v>217</v>
      </c>
      <c r="B102">
        <v>40.6</v>
      </c>
      <c r="C102"/>
    </row>
    <row r="103" spans="1:3" s="136" customFormat="1" ht="12.75">
      <c r="A103" t="s">
        <v>218</v>
      </c>
      <c r="B103">
        <v>4.3</v>
      </c>
      <c r="C103"/>
    </row>
    <row r="104" spans="1:3" s="136" customFormat="1" ht="12.75">
      <c r="A104" t="s">
        <v>219</v>
      </c>
      <c r="B104">
        <v>13.4</v>
      </c>
      <c r="C104"/>
    </row>
    <row r="105" spans="1:3" s="136" customFormat="1" ht="12.75">
      <c r="A105" t="s">
        <v>220</v>
      </c>
      <c r="B105">
        <v>6.1</v>
      </c>
      <c r="C105"/>
    </row>
    <row r="106" spans="1:3" s="136" customFormat="1" ht="12.75">
      <c r="A106" t="s">
        <v>221</v>
      </c>
      <c r="B106">
        <v>8</v>
      </c>
      <c r="C106"/>
    </row>
    <row r="107" spans="1:3" s="136" customFormat="1" ht="12.75">
      <c r="A107" t="s">
        <v>222</v>
      </c>
      <c r="B107">
        <v>10.1</v>
      </c>
      <c r="C107"/>
    </row>
    <row r="108" spans="1:3" s="136" customFormat="1" ht="12.75">
      <c r="A108" t="s">
        <v>223</v>
      </c>
      <c r="B108">
        <v>3.7</v>
      </c>
      <c r="C108"/>
    </row>
    <row r="109" spans="1:3" s="136" customFormat="1" ht="12.75">
      <c r="A109" t="s">
        <v>224</v>
      </c>
      <c r="B109">
        <v>7.3</v>
      </c>
      <c r="C109"/>
    </row>
    <row r="110" spans="1:3" s="136" customFormat="1" ht="12.75">
      <c r="A110" t="s">
        <v>225</v>
      </c>
      <c r="B110">
        <v>12.9</v>
      </c>
      <c r="C110"/>
    </row>
    <row r="111" spans="1:3" s="136" customFormat="1" ht="12.75">
      <c r="A111" t="s">
        <v>226</v>
      </c>
      <c r="B111">
        <v>12.7</v>
      </c>
      <c r="C111"/>
    </row>
    <row r="112" spans="1:3" s="136" customFormat="1" ht="12.75">
      <c r="A112" t="s">
        <v>227</v>
      </c>
      <c r="B112">
        <v>11</v>
      </c>
      <c r="C112"/>
    </row>
    <row r="113" spans="1:3" s="136" customFormat="1" ht="12.75">
      <c r="A113" t="s">
        <v>228</v>
      </c>
      <c r="B113">
        <v>14.9</v>
      </c>
      <c r="C113"/>
    </row>
    <row r="114" spans="1:3" s="136" customFormat="1" ht="12.75">
      <c r="A114" t="s">
        <v>229</v>
      </c>
      <c r="B114">
        <v>14.7</v>
      </c>
      <c r="C114"/>
    </row>
    <row r="115" spans="1:3" s="136" customFormat="1" ht="12.75">
      <c r="A115" t="s">
        <v>230</v>
      </c>
      <c r="B115">
        <v>19.7</v>
      </c>
      <c r="C115"/>
    </row>
    <row r="116" spans="1:3" s="136" customFormat="1" ht="12.75">
      <c r="A116" t="s">
        <v>231</v>
      </c>
      <c r="B116">
        <v>24.1</v>
      </c>
      <c r="C116"/>
    </row>
    <row r="117" spans="1:3" s="136" customFormat="1" ht="12.75">
      <c r="A117" t="s">
        <v>232</v>
      </c>
      <c r="B117">
        <v>32.5</v>
      </c>
      <c r="C117"/>
    </row>
    <row r="118" spans="1:3" s="136" customFormat="1" ht="12.75">
      <c r="A118" t="s">
        <v>233</v>
      </c>
      <c r="B118">
        <v>39.8</v>
      </c>
      <c r="C118"/>
    </row>
    <row r="119" spans="1:3" s="136" customFormat="1" ht="12.75">
      <c r="A119" t="s">
        <v>234</v>
      </c>
      <c r="B119">
        <v>45</v>
      </c>
      <c r="C119"/>
    </row>
    <row r="120" spans="1:3" s="136" customFormat="1" ht="12.75">
      <c r="A120" t="s">
        <v>235</v>
      </c>
      <c r="B120">
        <v>67.6</v>
      </c>
      <c r="C120"/>
    </row>
    <row r="121" spans="1:3" s="136" customFormat="1" ht="12.75">
      <c r="A121" t="s">
        <v>236</v>
      </c>
      <c r="B121">
        <v>47.5</v>
      </c>
      <c r="C121"/>
    </row>
    <row r="122" spans="1:3" s="136" customFormat="1" ht="12.75">
      <c r="A122" t="s">
        <v>237</v>
      </c>
      <c r="B122">
        <v>37.9</v>
      </c>
      <c r="C122"/>
    </row>
    <row r="123" spans="1:3" s="136" customFormat="1" ht="12.75">
      <c r="A123" t="s">
        <v>238</v>
      </c>
      <c r="B123">
        <v>27.9</v>
      </c>
      <c r="C123"/>
    </row>
    <row r="124" spans="1:3" s="136" customFormat="1" ht="12.75">
      <c r="A124" t="s">
        <v>239</v>
      </c>
      <c r="B124">
        <v>29.4</v>
      </c>
      <c r="C124"/>
    </row>
    <row r="125" spans="1:3" s="136" customFormat="1" ht="12.75">
      <c r="A125" t="s">
        <v>240</v>
      </c>
      <c r="B125">
        <v>91.7</v>
      </c>
      <c r="C125"/>
    </row>
    <row r="126" spans="1:3" s="136" customFormat="1" ht="12.75">
      <c r="A126" t="s">
        <v>241</v>
      </c>
      <c r="B126">
        <v>75.2</v>
      </c>
      <c r="C126"/>
    </row>
    <row r="127" spans="1:3" s="136" customFormat="1" ht="12.75">
      <c r="A127" t="s">
        <v>242</v>
      </c>
      <c r="B127">
        <v>89.2</v>
      </c>
      <c r="C127"/>
    </row>
    <row r="128" spans="1:3" s="136" customFormat="1" ht="12.75">
      <c r="A128" t="s">
        <v>243</v>
      </c>
      <c r="B128">
        <v>97.1</v>
      </c>
      <c r="C128"/>
    </row>
    <row r="129" spans="1:3" s="136" customFormat="1" ht="12.75">
      <c r="A129" t="s">
        <v>244</v>
      </c>
      <c r="B129">
        <v>108.2</v>
      </c>
      <c r="C129"/>
    </row>
    <row r="130" spans="1:3" s="136" customFormat="1" ht="12.75">
      <c r="A130" t="s">
        <v>245</v>
      </c>
      <c r="B130">
        <v>107</v>
      </c>
      <c r="C130"/>
    </row>
    <row r="131" spans="1:3" s="136" customFormat="1" ht="12.75">
      <c r="A131" t="s">
        <v>246</v>
      </c>
      <c r="B131">
        <v>118.2</v>
      </c>
      <c r="C131"/>
    </row>
    <row r="132" spans="1:3" s="136" customFormat="1" ht="12.75">
      <c r="A132" t="s">
        <v>247</v>
      </c>
      <c r="B132">
        <v>3</v>
      </c>
      <c r="C132"/>
    </row>
    <row r="133" spans="1:3" s="136" customFormat="1" ht="12.75">
      <c r="A133" t="s">
        <v>248</v>
      </c>
      <c r="B133">
        <v>22.7</v>
      </c>
      <c r="C133"/>
    </row>
    <row r="134" spans="1:3" s="136" customFormat="1" ht="12.75">
      <c r="A134" t="s">
        <v>249</v>
      </c>
      <c r="B134">
        <v>5.7</v>
      </c>
      <c r="C134"/>
    </row>
    <row r="135" spans="1:3" s="136" customFormat="1" ht="12.75">
      <c r="A135" t="s">
        <v>250</v>
      </c>
      <c r="B135">
        <v>68.3</v>
      </c>
      <c r="C135"/>
    </row>
    <row r="136" spans="1:3" s="136" customFormat="1" ht="12.75">
      <c r="A136" t="s">
        <v>251</v>
      </c>
      <c r="B136">
        <v>92.2</v>
      </c>
      <c r="C136"/>
    </row>
    <row r="137" spans="1:3" s="136" customFormat="1" ht="12.75">
      <c r="A137" t="s">
        <v>252</v>
      </c>
      <c r="B137">
        <v>99.3</v>
      </c>
      <c r="C137"/>
    </row>
    <row r="138" spans="1:3" s="136" customFormat="1" ht="12.75">
      <c r="A138" t="s">
        <v>253</v>
      </c>
      <c r="B138">
        <v>115.5</v>
      </c>
      <c r="C138"/>
    </row>
    <row r="139" spans="1:3" s="136" customFormat="1" ht="12.75">
      <c r="A139" t="s">
        <v>254</v>
      </c>
      <c r="B139">
        <v>6</v>
      </c>
      <c r="C139"/>
    </row>
    <row r="140" spans="1:3" s="136" customFormat="1" ht="12.75">
      <c r="A140" t="s">
        <v>255</v>
      </c>
      <c r="B140">
        <v>4</v>
      </c>
      <c r="C140"/>
    </row>
    <row r="141" spans="1:3" s="136" customFormat="1" ht="12.75">
      <c r="A141" t="s">
        <v>256</v>
      </c>
      <c r="B141">
        <v>4.4</v>
      </c>
      <c r="C141"/>
    </row>
    <row r="142" spans="1:3" s="136" customFormat="1" ht="12.75">
      <c r="A142" t="s">
        <v>257</v>
      </c>
      <c r="B142">
        <v>19.9</v>
      </c>
      <c r="C142"/>
    </row>
    <row r="143" spans="1:3" s="136" customFormat="1" ht="12.75">
      <c r="A143" t="s">
        <v>258</v>
      </c>
      <c r="B143">
        <v>27.2</v>
      </c>
      <c r="C143"/>
    </row>
    <row r="144" spans="1:3" s="136" customFormat="1" ht="12.75">
      <c r="A144" t="s">
        <v>259</v>
      </c>
      <c r="B144">
        <v>32.8</v>
      </c>
      <c r="C144"/>
    </row>
    <row r="145" spans="1:3" s="136" customFormat="1" ht="12.75">
      <c r="A145" t="s">
        <v>260</v>
      </c>
      <c r="B145">
        <v>38.7</v>
      </c>
      <c r="C145"/>
    </row>
    <row r="146" spans="1:3" s="136" customFormat="1" ht="12.75">
      <c r="A146" t="s">
        <v>261</v>
      </c>
      <c r="B146">
        <v>41.9</v>
      </c>
      <c r="C146"/>
    </row>
    <row r="147" spans="1:3" s="136" customFormat="1" ht="12.75">
      <c r="A147" t="s">
        <v>262</v>
      </c>
      <c r="B147">
        <v>45.6</v>
      </c>
      <c r="C147"/>
    </row>
    <row r="148" spans="1:3" s="136" customFormat="1" ht="12.75">
      <c r="A148" t="s">
        <v>263</v>
      </c>
      <c r="B148">
        <v>62.8</v>
      </c>
      <c r="C148"/>
    </row>
    <row r="149" spans="1:3" s="136" customFormat="1" ht="12.75">
      <c r="A149" t="s">
        <v>264</v>
      </c>
      <c r="B149">
        <v>45</v>
      </c>
      <c r="C149"/>
    </row>
    <row r="150" spans="1:3" s="136" customFormat="1" ht="12.75">
      <c r="A150" t="s">
        <v>265</v>
      </c>
      <c r="B150">
        <v>33.2</v>
      </c>
      <c r="C150"/>
    </row>
    <row r="151" spans="1:3" s="136" customFormat="1" ht="12.75">
      <c r="A151" t="s">
        <v>266</v>
      </c>
      <c r="B151">
        <v>21.8</v>
      </c>
      <c r="C151"/>
    </row>
    <row r="152" spans="1:3" s="136" customFormat="1" ht="12.75">
      <c r="A152" t="s">
        <v>267</v>
      </c>
      <c r="B152">
        <v>19.8</v>
      </c>
      <c r="C152"/>
    </row>
    <row r="153" spans="1:3" s="136" customFormat="1" ht="12.75">
      <c r="A153" t="s">
        <v>268</v>
      </c>
      <c r="B153">
        <v>26.4</v>
      </c>
      <c r="C153"/>
    </row>
    <row r="154" spans="1:3" s="136" customFormat="1" ht="12.75">
      <c r="A154" t="s">
        <v>1820</v>
      </c>
      <c r="B154">
        <v>35.4</v>
      </c>
      <c r="C154"/>
    </row>
    <row r="155" spans="1:3" s="136" customFormat="1" ht="12.75">
      <c r="A155" t="s">
        <v>269</v>
      </c>
      <c r="B155">
        <v>72.9</v>
      </c>
      <c r="C155"/>
    </row>
    <row r="156" spans="1:3" s="136" customFormat="1" ht="12.75">
      <c r="A156" t="s">
        <v>270</v>
      </c>
      <c r="B156">
        <v>82</v>
      </c>
      <c r="C156"/>
    </row>
    <row r="157" spans="1:3" s="136" customFormat="1" ht="12.75">
      <c r="A157" t="s">
        <v>271</v>
      </c>
      <c r="B157">
        <v>69.1</v>
      </c>
      <c r="C157"/>
    </row>
    <row r="158" spans="1:3" s="136" customFormat="1" ht="12.75">
      <c r="A158" t="s">
        <v>272</v>
      </c>
      <c r="B158">
        <v>82.2</v>
      </c>
      <c r="C158"/>
    </row>
    <row r="159" spans="1:3" s="136" customFormat="1" ht="12.75">
      <c r="A159" t="s">
        <v>273</v>
      </c>
      <c r="B159">
        <v>99.2</v>
      </c>
      <c r="C159"/>
    </row>
    <row r="160" spans="1:3" s="136" customFormat="1" ht="12.75">
      <c r="A160" t="s">
        <v>274</v>
      </c>
      <c r="B160">
        <v>110</v>
      </c>
      <c r="C160"/>
    </row>
    <row r="161" spans="1:3" s="136" customFormat="1" ht="12.75">
      <c r="A161" t="s">
        <v>275</v>
      </c>
      <c r="B161">
        <v>8</v>
      </c>
      <c r="C161"/>
    </row>
    <row r="162" spans="1:3" s="136" customFormat="1" ht="12.75">
      <c r="A162" t="s">
        <v>276</v>
      </c>
      <c r="B162">
        <v>3.4</v>
      </c>
      <c r="C162"/>
    </row>
    <row r="163" spans="1:3" s="136" customFormat="1" ht="12.75">
      <c r="A163" t="s">
        <v>277</v>
      </c>
      <c r="B163">
        <v>5.9</v>
      </c>
      <c r="C163"/>
    </row>
    <row r="164" spans="1:3" s="136" customFormat="1" ht="12.75">
      <c r="A164" t="s">
        <v>278</v>
      </c>
      <c r="B164">
        <v>6</v>
      </c>
      <c r="C164"/>
    </row>
    <row r="165" spans="1:3" s="136" customFormat="1" ht="12.75">
      <c r="A165" t="s">
        <v>279</v>
      </c>
      <c r="B165">
        <v>5.1</v>
      </c>
      <c r="C165"/>
    </row>
    <row r="166" spans="1:3" s="136" customFormat="1" ht="12.75">
      <c r="A166" t="s">
        <v>280</v>
      </c>
      <c r="B166">
        <v>3.7</v>
      </c>
      <c r="C166"/>
    </row>
    <row r="167" spans="1:3" s="136" customFormat="1" ht="12.75">
      <c r="A167" t="s">
        <v>281</v>
      </c>
      <c r="B167">
        <v>3.7</v>
      </c>
      <c r="C167"/>
    </row>
    <row r="168" spans="1:3" s="136" customFormat="1" ht="12.75">
      <c r="A168" t="s">
        <v>282</v>
      </c>
      <c r="B168">
        <v>6.8</v>
      </c>
      <c r="C168"/>
    </row>
    <row r="169" spans="1:3" s="136" customFormat="1" ht="12.75">
      <c r="A169" t="s">
        <v>283</v>
      </c>
      <c r="B169">
        <v>2.1</v>
      </c>
      <c r="C169"/>
    </row>
    <row r="170" spans="1:3" s="136" customFormat="1" ht="12.75">
      <c r="A170" t="s">
        <v>284</v>
      </c>
      <c r="B170">
        <v>3.6</v>
      </c>
      <c r="C170"/>
    </row>
    <row r="171" spans="1:3" s="136" customFormat="1" ht="12.75">
      <c r="A171" t="s">
        <v>285</v>
      </c>
      <c r="B171">
        <v>4.6</v>
      </c>
      <c r="C171"/>
    </row>
    <row r="172" spans="1:3" s="136" customFormat="1" ht="12.75">
      <c r="A172" t="s">
        <v>286</v>
      </c>
      <c r="B172">
        <v>8.6</v>
      </c>
      <c r="C172"/>
    </row>
    <row r="173" spans="1:3" s="136" customFormat="1" ht="12.75">
      <c r="A173" t="s">
        <v>287</v>
      </c>
      <c r="B173">
        <v>3.2</v>
      </c>
      <c r="C173"/>
    </row>
    <row r="174" spans="1:3" s="136" customFormat="1" ht="12.75">
      <c r="A174" t="s">
        <v>288</v>
      </c>
      <c r="B174">
        <v>6.4</v>
      </c>
      <c r="C174"/>
    </row>
    <row r="175" spans="1:3" s="136" customFormat="1" ht="12.75">
      <c r="A175" t="s">
        <v>289</v>
      </c>
      <c r="B175">
        <v>6</v>
      </c>
      <c r="C175"/>
    </row>
    <row r="176" spans="1:3" s="136" customFormat="1" ht="12.75">
      <c r="A176" t="s">
        <v>290</v>
      </c>
      <c r="B176">
        <v>4.6</v>
      </c>
      <c r="C176"/>
    </row>
    <row r="177" spans="1:3" s="136" customFormat="1" ht="12.75">
      <c r="A177" t="s">
        <v>291</v>
      </c>
      <c r="B177">
        <v>9.7</v>
      </c>
      <c r="C177"/>
    </row>
    <row r="178" spans="1:3" s="136" customFormat="1" ht="12.75">
      <c r="A178" t="s">
        <v>292</v>
      </c>
      <c r="B178">
        <v>19.3</v>
      </c>
      <c r="C178"/>
    </row>
    <row r="179" spans="1:3" s="136" customFormat="1" ht="12.75">
      <c r="A179" t="s">
        <v>293</v>
      </c>
      <c r="B179">
        <v>27.2</v>
      </c>
      <c r="C179"/>
    </row>
    <row r="180" spans="1:3" s="136" customFormat="1" ht="12.75">
      <c r="A180" t="s">
        <v>294</v>
      </c>
      <c r="B180">
        <v>33.8</v>
      </c>
      <c r="C180"/>
    </row>
    <row r="181" spans="1:3" s="136" customFormat="1" ht="12.75">
      <c r="A181" t="s">
        <v>295</v>
      </c>
      <c r="B181">
        <v>57.4</v>
      </c>
      <c r="C181"/>
    </row>
    <row r="182" spans="1:3" s="136" customFormat="1" ht="12.75">
      <c r="A182" t="s">
        <v>296</v>
      </c>
      <c r="B182">
        <v>41</v>
      </c>
      <c r="C182"/>
    </row>
    <row r="183" spans="1:3" s="136" customFormat="1" ht="12.75">
      <c r="A183" t="s">
        <v>297</v>
      </c>
      <c r="B183">
        <v>43.9</v>
      </c>
      <c r="C183"/>
    </row>
    <row r="184" spans="1:3" s="136" customFormat="1" ht="12.75">
      <c r="A184" t="s">
        <v>298</v>
      </c>
      <c r="B184">
        <v>60.8</v>
      </c>
      <c r="C184"/>
    </row>
    <row r="185" spans="1:3" s="136" customFormat="1" ht="12.75">
      <c r="A185" t="s">
        <v>299</v>
      </c>
      <c r="B185">
        <v>82.5</v>
      </c>
      <c r="C185"/>
    </row>
    <row r="186" spans="1:3" s="136" customFormat="1" ht="12.75">
      <c r="A186" t="s">
        <v>300</v>
      </c>
      <c r="B186">
        <v>89.2</v>
      </c>
      <c r="C186"/>
    </row>
    <row r="187" spans="1:3" s="136" customFormat="1" ht="12.75">
      <c r="A187" t="s">
        <v>301</v>
      </c>
      <c r="B187">
        <v>67</v>
      </c>
      <c r="C187"/>
    </row>
    <row r="188" spans="1:3" s="136" customFormat="1" ht="12.75">
      <c r="A188" t="s">
        <v>302</v>
      </c>
      <c r="B188">
        <v>81.3</v>
      </c>
      <c r="C188"/>
    </row>
    <row r="189" spans="1:3" s="136" customFormat="1" ht="12.75">
      <c r="A189" t="s">
        <v>303</v>
      </c>
      <c r="B189">
        <v>90.4</v>
      </c>
      <c r="C189"/>
    </row>
    <row r="190" spans="1:3" s="136" customFormat="1" ht="12.75">
      <c r="A190" t="s">
        <v>304</v>
      </c>
      <c r="B190">
        <v>103.7</v>
      </c>
      <c r="C190"/>
    </row>
    <row r="191" spans="1:3" s="136" customFormat="1" ht="12.75">
      <c r="A191" t="s">
        <v>305</v>
      </c>
      <c r="B191">
        <v>100.8</v>
      </c>
      <c r="C191"/>
    </row>
    <row r="192" spans="1:3" s="136" customFormat="1" ht="12.75">
      <c r="A192" t="s">
        <v>306</v>
      </c>
      <c r="B192">
        <v>112.5</v>
      </c>
      <c r="C192" s="137"/>
    </row>
    <row r="193" spans="1:3" s="136" customFormat="1" ht="12.75">
      <c r="A193" t="s">
        <v>307</v>
      </c>
      <c r="B193">
        <v>3.1</v>
      </c>
      <c r="C193"/>
    </row>
    <row r="194" spans="1:3" s="136" customFormat="1" ht="12.75">
      <c r="A194" t="s">
        <v>308</v>
      </c>
      <c r="B194">
        <v>4.3</v>
      </c>
      <c r="C194"/>
    </row>
    <row r="195" spans="1:3" s="136" customFormat="1" ht="12.75">
      <c r="A195" t="s">
        <v>309</v>
      </c>
      <c r="B195">
        <v>6.6</v>
      </c>
      <c r="C195"/>
    </row>
    <row r="196" spans="1:3" s="136" customFormat="1" ht="12.75">
      <c r="A196" t="s">
        <v>310</v>
      </c>
      <c r="B196">
        <v>7.9</v>
      </c>
      <c r="C196"/>
    </row>
    <row r="197" spans="1:3" s="136" customFormat="1" ht="12.75">
      <c r="A197" t="s">
        <v>311</v>
      </c>
      <c r="B197">
        <v>10.6</v>
      </c>
      <c r="C197"/>
    </row>
    <row r="198" spans="1:3" s="136" customFormat="1" ht="12.75">
      <c r="A198" t="s">
        <v>312</v>
      </c>
      <c r="B198">
        <v>5.5</v>
      </c>
      <c r="C198"/>
    </row>
    <row r="199" spans="1:3" s="136" customFormat="1" ht="12.75">
      <c r="A199" t="s">
        <v>313</v>
      </c>
      <c r="B199">
        <v>7.1</v>
      </c>
      <c r="C199"/>
    </row>
    <row r="200" spans="1:3" s="136" customFormat="1" ht="12.75">
      <c r="A200" t="s">
        <v>314</v>
      </c>
      <c r="B200">
        <v>5.7</v>
      </c>
      <c r="C200"/>
    </row>
    <row r="201" spans="1:3" s="136" customFormat="1" ht="12.75">
      <c r="A201" t="s">
        <v>315</v>
      </c>
      <c r="B201">
        <v>8.2</v>
      </c>
      <c r="C201"/>
    </row>
    <row r="202" spans="1:3" s="136" customFormat="1" ht="12.75">
      <c r="A202" t="s">
        <v>316</v>
      </c>
      <c r="B202">
        <v>6.4</v>
      </c>
      <c r="C202"/>
    </row>
    <row r="203" spans="1:3" s="136" customFormat="1" ht="12.75">
      <c r="A203" t="s">
        <v>317</v>
      </c>
      <c r="B203">
        <v>4.8</v>
      </c>
      <c r="C203"/>
    </row>
    <row r="204" spans="1:3" s="136" customFormat="1" ht="12.75">
      <c r="A204" t="s">
        <v>318</v>
      </c>
      <c r="B204">
        <v>3.8</v>
      </c>
      <c r="C204"/>
    </row>
    <row r="205" spans="1:3" s="136" customFormat="1" ht="12.75">
      <c r="A205" t="s">
        <v>319</v>
      </c>
      <c r="B205">
        <v>6.5</v>
      </c>
      <c r="C205"/>
    </row>
    <row r="206" spans="1:3" s="136" customFormat="1" ht="12.75">
      <c r="A206" t="s">
        <v>320</v>
      </c>
      <c r="B206">
        <v>10.5</v>
      </c>
      <c r="C206"/>
    </row>
    <row r="207" spans="1:3" s="136" customFormat="1" ht="12.75">
      <c r="A207" t="s">
        <v>321</v>
      </c>
      <c r="B207">
        <v>19.2</v>
      </c>
      <c r="C207"/>
    </row>
    <row r="208" spans="1:3" s="136" customFormat="1" ht="12.75">
      <c r="A208" t="s">
        <v>322</v>
      </c>
      <c r="B208">
        <v>47.9</v>
      </c>
      <c r="C208"/>
    </row>
    <row r="209" spans="1:3" s="136" customFormat="1" ht="12.75">
      <c r="A209" t="s">
        <v>323</v>
      </c>
      <c r="B209">
        <v>61.8</v>
      </c>
      <c r="C209"/>
    </row>
    <row r="210" spans="1:3" s="136" customFormat="1" ht="12.75">
      <c r="A210" t="s">
        <v>324</v>
      </c>
      <c r="B210">
        <v>82.3</v>
      </c>
      <c r="C210"/>
    </row>
    <row r="211" spans="1:3" s="136" customFormat="1" ht="12.75">
      <c r="A211" t="s">
        <v>325</v>
      </c>
      <c r="B211">
        <v>80.5</v>
      </c>
      <c r="C211"/>
    </row>
    <row r="212" spans="1:3" s="136" customFormat="1" ht="12.75">
      <c r="A212" t="s">
        <v>326</v>
      </c>
      <c r="B212">
        <v>86</v>
      </c>
      <c r="C212"/>
    </row>
    <row r="213" spans="1:3" s="136" customFormat="1" ht="12.75">
      <c r="A213" t="s">
        <v>327</v>
      </c>
      <c r="B213">
        <v>60.7</v>
      </c>
      <c r="C213"/>
    </row>
    <row r="214" spans="1:3" s="136" customFormat="1" ht="12.75">
      <c r="A214" t="s">
        <v>328</v>
      </c>
      <c r="B214">
        <v>99.1</v>
      </c>
      <c r="C214"/>
    </row>
    <row r="215" spans="1:3" s="136" customFormat="1" ht="12.75">
      <c r="A215" t="s">
        <v>329</v>
      </c>
      <c r="B215">
        <v>3.8</v>
      </c>
      <c r="C215"/>
    </row>
    <row r="216" spans="1:3" s="136" customFormat="1" ht="12.75">
      <c r="A216" t="s">
        <v>330</v>
      </c>
      <c r="B216">
        <v>9.2</v>
      </c>
      <c r="C216"/>
    </row>
    <row r="217" spans="1:3" s="136" customFormat="1" ht="12.75">
      <c r="A217" t="s">
        <v>331</v>
      </c>
      <c r="B217">
        <v>4.9</v>
      </c>
      <c r="C217"/>
    </row>
    <row r="218" spans="1:3" s="136" customFormat="1" ht="12.75">
      <c r="A218" t="s">
        <v>332</v>
      </c>
      <c r="B218">
        <v>3.8</v>
      </c>
      <c r="C218"/>
    </row>
    <row r="219" spans="1:2" s="136" customFormat="1" ht="12.75">
      <c r="A219" t="s">
        <v>333</v>
      </c>
      <c r="B219">
        <v>3.2</v>
      </c>
    </row>
    <row r="220" spans="1:3" s="136" customFormat="1" ht="12.75">
      <c r="A220" t="s">
        <v>334</v>
      </c>
      <c r="B220">
        <v>5.1</v>
      </c>
      <c r="C220"/>
    </row>
    <row r="221" spans="1:3" s="136" customFormat="1" ht="12.75">
      <c r="A221" t="s">
        <v>335</v>
      </c>
      <c r="B221">
        <v>7.2</v>
      </c>
      <c r="C221"/>
    </row>
    <row r="222" spans="1:3" s="136" customFormat="1" ht="12.75">
      <c r="A222" t="s">
        <v>336</v>
      </c>
      <c r="B222">
        <v>8.1</v>
      </c>
      <c r="C222"/>
    </row>
    <row r="223" spans="1:3" s="136" customFormat="1" ht="12.75">
      <c r="A223" t="s">
        <v>337</v>
      </c>
      <c r="B223">
        <v>13.3</v>
      </c>
      <c r="C223"/>
    </row>
    <row r="224" spans="1:3" s="136" customFormat="1" ht="12.75">
      <c r="A224" t="s">
        <v>338</v>
      </c>
      <c r="B224">
        <v>15.8</v>
      </c>
      <c r="C224"/>
    </row>
    <row r="225" spans="1:3" s="136" customFormat="1" ht="12.75">
      <c r="A225" t="s">
        <v>339</v>
      </c>
      <c r="B225">
        <v>49</v>
      </c>
      <c r="C225"/>
    </row>
    <row r="226" spans="1:3" s="136" customFormat="1" ht="12.75">
      <c r="A226" t="s">
        <v>340</v>
      </c>
      <c r="B226">
        <v>58.9</v>
      </c>
      <c r="C226"/>
    </row>
    <row r="227" spans="1:3" s="136" customFormat="1" ht="12.75">
      <c r="A227" t="s">
        <v>341</v>
      </c>
      <c r="B227">
        <v>90.2</v>
      </c>
      <c r="C227"/>
    </row>
    <row r="228" spans="1:3" s="136" customFormat="1" ht="12.75">
      <c r="A228" t="s">
        <v>342</v>
      </c>
      <c r="B228">
        <v>6.5</v>
      </c>
      <c r="C228"/>
    </row>
    <row r="229" spans="1:3" s="136" customFormat="1" ht="12.75">
      <c r="A229" t="s">
        <v>343</v>
      </c>
      <c r="B229">
        <v>4.8</v>
      </c>
      <c r="C229"/>
    </row>
    <row r="230" spans="1:3" s="136" customFormat="1" ht="12.75">
      <c r="A230" t="s">
        <v>344</v>
      </c>
      <c r="B230">
        <v>9.5</v>
      </c>
      <c r="C230"/>
    </row>
    <row r="231" spans="1:3" s="136" customFormat="1" ht="12.75">
      <c r="A231" t="s">
        <v>345</v>
      </c>
      <c r="B231">
        <v>2.9</v>
      </c>
      <c r="C231"/>
    </row>
    <row r="232" spans="1:3" s="136" customFormat="1" ht="12.75">
      <c r="A232" t="s">
        <v>346</v>
      </c>
      <c r="B232">
        <v>4</v>
      </c>
      <c r="C232"/>
    </row>
    <row r="233" spans="1:3" s="136" customFormat="1" ht="12.75">
      <c r="A233" t="s">
        <v>347</v>
      </c>
      <c r="B233">
        <v>6.4</v>
      </c>
      <c r="C233"/>
    </row>
    <row r="234" spans="1:3" s="136" customFormat="1" ht="12.75">
      <c r="A234" t="s">
        <v>348</v>
      </c>
      <c r="B234">
        <v>6.9</v>
      </c>
      <c r="C234"/>
    </row>
    <row r="235" spans="1:3" s="136" customFormat="1" ht="12.75">
      <c r="A235" t="s">
        <v>349</v>
      </c>
      <c r="B235">
        <v>2.9</v>
      </c>
      <c r="C235"/>
    </row>
    <row r="236" spans="1:3" s="136" customFormat="1" ht="12.75">
      <c r="A236" t="s">
        <v>350</v>
      </c>
      <c r="B236">
        <v>3.3</v>
      </c>
      <c r="C236"/>
    </row>
    <row r="237" spans="1:3" s="136" customFormat="1" ht="12.75">
      <c r="A237" t="s">
        <v>351</v>
      </c>
      <c r="B237">
        <v>5.3</v>
      </c>
      <c r="C237"/>
    </row>
    <row r="238" spans="1:3" s="136" customFormat="1" ht="12.75">
      <c r="A238" t="s">
        <v>352</v>
      </c>
      <c r="B238">
        <v>7.2</v>
      </c>
      <c r="C238"/>
    </row>
    <row r="239" spans="1:3" s="136" customFormat="1" ht="12.75">
      <c r="A239" t="s">
        <v>353</v>
      </c>
      <c r="B239">
        <v>2.4</v>
      </c>
      <c r="C239"/>
    </row>
    <row r="240" spans="1:3" s="136" customFormat="1" ht="12.75">
      <c r="A240" t="s">
        <v>354</v>
      </c>
      <c r="B240">
        <v>2.9</v>
      </c>
      <c r="C240"/>
    </row>
    <row r="241" spans="1:3" s="136" customFormat="1" ht="12.75">
      <c r="A241" t="s">
        <v>355</v>
      </c>
      <c r="B241">
        <v>4.3</v>
      </c>
      <c r="C241"/>
    </row>
    <row r="242" spans="1:3" s="136" customFormat="1" ht="12.75">
      <c r="A242" t="s">
        <v>356</v>
      </c>
      <c r="B242">
        <v>2.7</v>
      </c>
      <c r="C242"/>
    </row>
    <row r="243" spans="1:3" s="136" customFormat="1" ht="12.75">
      <c r="A243" t="s">
        <v>357</v>
      </c>
      <c r="B243">
        <v>5.7</v>
      </c>
      <c r="C243"/>
    </row>
    <row r="244" spans="1:3" s="136" customFormat="1" ht="12.75">
      <c r="A244" t="s">
        <v>358</v>
      </c>
      <c r="B244">
        <v>8.7</v>
      </c>
      <c r="C244"/>
    </row>
    <row r="245" spans="1:3" s="136" customFormat="1" ht="12.75">
      <c r="A245" t="s">
        <v>359</v>
      </c>
      <c r="B245">
        <v>4.8</v>
      </c>
      <c r="C245"/>
    </row>
    <row r="246" spans="1:3" s="136" customFormat="1" ht="12.75">
      <c r="A246" t="s">
        <v>360</v>
      </c>
      <c r="B246">
        <v>59.6</v>
      </c>
      <c r="C246"/>
    </row>
    <row r="247" spans="1:3" s="136" customFormat="1" ht="12.75">
      <c r="A247" t="s">
        <v>361</v>
      </c>
      <c r="B247">
        <v>51.2</v>
      </c>
      <c r="C247"/>
    </row>
    <row r="248" spans="1:3" s="136" customFormat="1" ht="12.75">
      <c r="A248" t="s">
        <v>362</v>
      </c>
      <c r="B248">
        <v>57.9</v>
      </c>
      <c r="C248"/>
    </row>
    <row r="249" spans="1:3" s="136" customFormat="1" ht="12.75">
      <c r="A249" t="s">
        <v>363</v>
      </c>
      <c r="B249">
        <v>76.2</v>
      </c>
      <c r="C249"/>
    </row>
    <row r="250" spans="1:3" s="136" customFormat="1" ht="12.75">
      <c r="A250" t="s">
        <v>364</v>
      </c>
      <c r="B250">
        <v>70.4</v>
      </c>
      <c r="C250"/>
    </row>
    <row r="251" spans="1:3" s="136" customFormat="1" ht="12.75">
      <c r="A251" t="s">
        <v>365</v>
      </c>
      <c r="B251">
        <v>73.6</v>
      </c>
      <c r="C251"/>
    </row>
    <row r="252" spans="1:3" s="136" customFormat="1" ht="12.75">
      <c r="A252" t="s">
        <v>366</v>
      </c>
      <c r="B252">
        <v>5.7</v>
      </c>
      <c r="C252"/>
    </row>
    <row r="253" spans="1:3" s="136" customFormat="1" ht="12.75">
      <c r="A253" t="s">
        <v>367</v>
      </c>
      <c r="B253">
        <v>6.4</v>
      </c>
      <c r="C253"/>
    </row>
    <row r="254" spans="1:3" s="136" customFormat="1" ht="12.75">
      <c r="A254" t="s">
        <v>368</v>
      </c>
      <c r="B254">
        <v>2.5</v>
      </c>
      <c r="C254"/>
    </row>
    <row r="255" spans="1:3" s="136" customFormat="1" ht="12.75">
      <c r="A255" t="s">
        <v>369</v>
      </c>
      <c r="B255">
        <v>5.8</v>
      </c>
      <c r="C255"/>
    </row>
    <row r="256" spans="1:3" s="136" customFormat="1" ht="12.75">
      <c r="A256" t="s">
        <v>370</v>
      </c>
      <c r="B256">
        <v>6.5</v>
      </c>
      <c r="C256"/>
    </row>
    <row r="257" spans="1:3" s="136" customFormat="1" ht="12.75">
      <c r="A257" t="s">
        <v>371</v>
      </c>
      <c r="B257">
        <v>3.9</v>
      </c>
      <c r="C257"/>
    </row>
    <row r="258" spans="1:3" s="136" customFormat="1" ht="12.75">
      <c r="A258" t="s">
        <v>372</v>
      </c>
      <c r="B258">
        <v>6.4</v>
      </c>
      <c r="C258"/>
    </row>
    <row r="259" spans="1:3" s="136" customFormat="1" ht="12.75">
      <c r="A259" t="s">
        <v>373</v>
      </c>
      <c r="B259">
        <v>6.5</v>
      </c>
      <c r="C259"/>
    </row>
    <row r="260" spans="1:3" s="136" customFormat="1" ht="12.75">
      <c r="A260" t="s">
        <v>374</v>
      </c>
      <c r="B260">
        <v>8.4</v>
      </c>
      <c r="C260"/>
    </row>
    <row r="261" spans="1:3" s="136" customFormat="1" ht="12.75">
      <c r="A261" t="s">
        <v>375</v>
      </c>
      <c r="B261">
        <v>4.6</v>
      </c>
      <c r="C261"/>
    </row>
    <row r="262" spans="1:3" s="136" customFormat="1" ht="12.75">
      <c r="A262" t="s">
        <v>376</v>
      </c>
      <c r="B262">
        <v>7.3</v>
      </c>
      <c r="C262"/>
    </row>
    <row r="263" spans="1:3" s="136" customFormat="1" ht="12.75">
      <c r="A263" t="s">
        <v>377</v>
      </c>
      <c r="B263">
        <v>3</v>
      </c>
      <c r="C263"/>
    </row>
    <row r="264" spans="1:3" s="136" customFormat="1" ht="12.75">
      <c r="A264" t="s">
        <v>378</v>
      </c>
      <c r="B264">
        <v>5.1</v>
      </c>
      <c r="C264"/>
    </row>
    <row r="265" spans="1:3" s="136" customFormat="1" ht="12.75">
      <c r="A265" t="s">
        <v>379</v>
      </c>
      <c r="B265">
        <v>4.3</v>
      </c>
      <c r="C265"/>
    </row>
    <row r="266" spans="1:3" s="136" customFormat="1" ht="12.75">
      <c r="A266" t="s">
        <v>380</v>
      </c>
      <c r="B266">
        <v>3.2</v>
      </c>
      <c r="C266"/>
    </row>
    <row r="267" spans="1:3" s="136" customFormat="1" ht="12.75">
      <c r="A267" t="s">
        <v>381</v>
      </c>
      <c r="B267">
        <v>5.7</v>
      </c>
      <c r="C267"/>
    </row>
    <row r="268" spans="1:3" s="136" customFormat="1" ht="12.75">
      <c r="A268" t="s">
        <v>382</v>
      </c>
      <c r="B268">
        <v>4.2</v>
      </c>
      <c r="C268"/>
    </row>
    <row r="269" spans="1:3" s="136" customFormat="1" ht="12.75">
      <c r="A269" t="s">
        <v>383</v>
      </c>
      <c r="B269">
        <v>3.8</v>
      </c>
      <c r="C269"/>
    </row>
    <row r="270" spans="1:3" s="136" customFormat="1" ht="12.75">
      <c r="A270" t="s">
        <v>384</v>
      </c>
      <c r="B270">
        <v>5.9</v>
      </c>
      <c r="C270"/>
    </row>
    <row r="271" spans="1:3" s="136" customFormat="1" ht="12.75">
      <c r="A271" t="s">
        <v>385</v>
      </c>
      <c r="B271">
        <v>6.8</v>
      </c>
      <c r="C271"/>
    </row>
    <row r="272" spans="1:3" s="136" customFormat="1" ht="12.75">
      <c r="A272" t="s">
        <v>386</v>
      </c>
      <c r="B272">
        <v>65.5</v>
      </c>
      <c r="C272"/>
    </row>
    <row r="273" spans="1:3" s="136" customFormat="1" ht="12.75">
      <c r="A273" t="s">
        <v>387</v>
      </c>
      <c r="B273">
        <v>75.4</v>
      </c>
      <c r="C273"/>
    </row>
    <row r="274" spans="1:3" s="136" customFormat="1" ht="12.75">
      <c r="A274" t="s">
        <v>388</v>
      </c>
      <c r="B274">
        <v>5.7</v>
      </c>
      <c r="C274"/>
    </row>
    <row r="275" spans="1:3" s="136" customFormat="1" ht="12.75">
      <c r="A275" t="s">
        <v>389</v>
      </c>
      <c r="B275">
        <v>4.9</v>
      </c>
      <c r="C275"/>
    </row>
    <row r="276" spans="1:3" s="136" customFormat="1" ht="12.75">
      <c r="A276" t="s">
        <v>390</v>
      </c>
      <c r="B276">
        <v>4.4</v>
      </c>
      <c r="C276"/>
    </row>
    <row r="277" spans="1:3" s="136" customFormat="1" ht="12.75">
      <c r="A277" t="s">
        <v>391</v>
      </c>
      <c r="B277">
        <v>3.1</v>
      </c>
      <c r="C277"/>
    </row>
    <row r="278" spans="1:3" s="136" customFormat="1" ht="12.75">
      <c r="A278" t="s">
        <v>392</v>
      </c>
      <c r="B278">
        <v>3.2</v>
      </c>
      <c r="C278"/>
    </row>
    <row r="279" spans="1:3" s="136" customFormat="1" ht="12.75">
      <c r="A279" t="s">
        <v>393</v>
      </c>
      <c r="B279">
        <v>3.3</v>
      </c>
      <c r="C279"/>
    </row>
    <row r="280" spans="1:3" s="136" customFormat="1" ht="12.75">
      <c r="A280" t="s">
        <v>394</v>
      </c>
      <c r="B280">
        <v>5.5</v>
      </c>
      <c r="C280"/>
    </row>
    <row r="281" spans="1:3" s="136" customFormat="1" ht="12.75">
      <c r="A281" t="s">
        <v>395</v>
      </c>
      <c r="B281">
        <v>5.3</v>
      </c>
      <c r="C281"/>
    </row>
    <row r="282" spans="1:3" s="136" customFormat="1" ht="12.75">
      <c r="A282" t="s">
        <v>396</v>
      </c>
      <c r="B282">
        <v>9.6</v>
      </c>
      <c r="C282"/>
    </row>
    <row r="283" spans="1:3" s="136" customFormat="1" ht="12.75">
      <c r="A283" t="s">
        <v>397</v>
      </c>
      <c r="B283">
        <v>10.8</v>
      </c>
      <c r="C283"/>
    </row>
    <row r="284" spans="1:3" s="136" customFormat="1" ht="12.75">
      <c r="A284" t="s">
        <v>398</v>
      </c>
      <c r="B284">
        <v>5.7</v>
      </c>
      <c r="C284"/>
    </row>
    <row r="285" spans="1:3" s="136" customFormat="1" ht="12.75">
      <c r="A285" t="s">
        <v>399</v>
      </c>
      <c r="B285">
        <v>4.5</v>
      </c>
      <c r="C285"/>
    </row>
    <row r="286" spans="1:3" s="136" customFormat="1" ht="12.75">
      <c r="A286" t="s">
        <v>400</v>
      </c>
      <c r="B286">
        <v>15.1</v>
      </c>
      <c r="C286"/>
    </row>
    <row r="287" spans="1:3" s="136" customFormat="1" ht="12.75">
      <c r="A287" t="s">
        <v>401</v>
      </c>
      <c r="B287">
        <v>20.1</v>
      </c>
      <c r="C287"/>
    </row>
    <row r="288" spans="1:3" s="136" customFormat="1" ht="12.75">
      <c r="A288" t="s">
        <v>402</v>
      </c>
      <c r="B288">
        <v>64.7</v>
      </c>
      <c r="C288"/>
    </row>
    <row r="289" spans="1:3" s="136" customFormat="1" ht="12.75">
      <c r="A289" t="s">
        <v>403</v>
      </c>
      <c r="B289">
        <v>52.3</v>
      </c>
      <c r="C289"/>
    </row>
    <row r="290" spans="1:3" s="136" customFormat="1" ht="12.75">
      <c r="A290" t="s">
        <v>404</v>
      </c>
      <c r="B290">
        <v>53.8</v>
      </c>
      <c r="C290"/>
    </row>
    <row r="291" spans="1:3" s="136" customFormat="1" ht="12.75">
      <c r="A291" t="s">
        <v>405</v>
      </c>
      <c r="B291">
        <v>69.9</v>
      </c>
      <c r="C291"/>
    </row>
    <row r="292" spans="1:3" s="136" customFormat="1" ht="12.75">
      <c r="A292" t="s">
        <v>406</v>
      </c>
      <c r="B292">
        <v>61.9</v>
      </c>
      <c r="C292"/>
    </row>
    <row r="293" spans="1:3" s="136" customFormat="1" ht="12.75">
      <c r="A293" t="s">
        <v>407</v>
      </c>
      <c r="B293">
        <v>63.8</v>
      </c>
      <c r="C293"/>
    </row>
    <row r="294" spans="1:3" s="136" customFormat="1" ht="12.75">
      <c r="A294" t="s">
        <v>408</v>
      </c>
      <c r="B294">
        <v>31.4</v>
      </c>
      <c r="C294"/>
    </row>
    <row r="295" spans="1:3" s="136" customFormat="1" ht="12.75">
      <c r="A295" t="s">
        <v>409</v>
      </c>
      <c r="B295">
        <v>56.4</v>
      </c>
      <c r="C295"/>
    </row>
    <row r="296" spans="1:3" s="136" customFormat="1" ht="12.75">
      <c r="A296" t="s">
        <v>410</v>
      </c>
      <c r="B296">
        <v>72.8</v>
      </c>
      <c r="C296"/>
    </row>
    <row r="297" spans="1:3" s="136" customFormat="1" ht="12.75">
      <c r="A297" t="s">
        <v>411</v>
      </c>
      <c r="B297">
        <v>34</v>
      </c>
      <c r="C297"/>
    </row>
    <row r="298" spans="1:3" s="136" customFormat="1" ht="12.75">
      <c r="A298" t="s">
        <v>412</v>
      </c>
      <c r="B298">
        <v>4.8</v>
      </c>
      <c r="C298"/>
    </row>
    <row r="299" spans="1:3" s="136" customFormat="1" ht="12.75">
      <c r="A299" t="s">
        <v>413</v>
      </c>
      <c r="B299">
        <v>8.8</v>
      </c>
      <c r="C299"/>
    </row>
    <row r="300" spans="1:3" s="136" customFormat="1" ht="12.75">
      <c r="A300" t="s">
        <v>414</v>
      </c>
      <c r="B300">
        <v>6.8</v>
      </c>
      <c r="C300"/>
    </row>
    <row r="301" spans="1:3" s="136" customFormat="1" ht="12.75">
      <c r="A301" t="s">
        <v>415</v>
      </c>
      <c r="B301">
        <v>4.2</v>
      </c>
      <c r="C301"/>
    </row>
    <row r="302" spans="1:3" s="136" customFormat="1" ht="12.75">
      <c r="A302" t="s">
        <v>416</v>
      </c>
      <c r="B302">
        <v>4.4</v>
      </c>
      <c r="C302"/>
    </row>
    <row r="303" spans="1:3" s="136" customFormat="1" ht="12.75">
      <c r="A303" t="s">
        <v>417</v>
      </c>
      <c r="B303">
        <v>10.3</v>
      </c>
      <c r="C303"/>
    </row>
    <row r="304" spans="1:3" s="136" customFormat="1" ht="12.75">
      <c r="A304" t="s">
        <v>418</v>
      </c>
      <c r="B304">
        <v>4.5</v>
      </c>
      <c r="C304"/>
    </row>
    <row r="305" spans="1:3" s="136" customFormat="1" ht="12.75">
      <c r="A305" t="s">
        <v>419</v>
      </c>
      <c r="B305">
        <v>5.8</v>
      </c>
      <c r="C305"/>
    </row>
    <row r="306" spans="1:3" s="136" customFormat="1" ht="12.75">
      <c r="A306" t="s">
        <v>420</v>
      </c>
      <c r="B306">
        <v>4.6</v>
      </c>
      <c r="C306"/>
    </row>
    <row r="307" spans="1:3" s="136" customFormat="1" ht="12.75">
      <c r="A307" t="s">
        <v>421</v>
      </c>
      <c r="B307">
        <v>5.9</v>
      </c>
      <c r="C307"/>
    </row>
    <row r="308" spans="1:3" s="136" customFormat="1" ht="12.75">
      <c r="A308" t="s">
        <v>422</v>
      </c>
      <c r="B308">
        <v>16.1</v>
      </c>
      <c r="C308"/>
    </row>
    <row r="309" spans="1:3" s="136" customFormat="1" ht="12.75">
      <c r="A309" t="s">
        <v>423</v>
      </c>
      <c r="B309">
        <v>28.5</v>
      </c>
      <c r="C309"/>
    </row>
    <row r="310" spans="1:3" s="136" customFormat="1" ht="12.75">
      <c r="A310" t="s">
        <v>424</v>
      </c>
      <c r="B310">
        <v>5</v>
      </c>
      <c r="C310"/>
    </row>
    <row r="311" spans="1:3" s="136" customFormat="1" ht="12.75">
      <c r="A311" t="s">
        <v>425</v>
      </c>
      <c r="B311">
        <v>7.3</v>
      </c>
      <c r="C311"/>
    </row>
    <row r="312" spans="1:3" s="136" customFormat="1" ht="12.75">
      <c r="A312" t="s">
        <v>426</v>
      </c>
      <c r="B312">
        <v>8.7</v>
      </c>
      <c r="C312"/>
    </row>
    <row r="313" spans="1:3" s="136" customFormat="1" ht="12.75">
      <c r="A313" t="s">
        <v>427</v>
      </c>
      <c r="B313">
        <v>5</v>
      </c>
      <c r="C313"/>
    </row>
    <row r="314" spans="1:3" s="136" customFormat="1" ht="12.75">
      <c r="A314" t="s">
        <v>428</v>
      </c>
      <c r="B314">
        <v>10</v>
      </c>
      <c r="C314"/>
    </row>
    <row r="315" spans="1:3" s="136" customFormat="1" ht="12.75">
      <c r="A315" t="s">
        <v>429</v>
      </c>
      <c r="B315">
        <v>5.8</v>
      </c>
      <c r="C315"/>
    </row>
    <row r="316" spans="1:3" s="136" customFormat="1" ht="12.75">
      <c r="A316" t="s">
        <v>430</v>
      </c>
      <c r="B316">
        <v>5.6</v>
      </c>
      <c r="C316"/>
    </row>
    <row r="317" spans="1:3" s="136" customFormat="1" ht="12.75">
      <c r="A317" t="s">
        <v>431</v>
      </c>
      <c r="B317">
        <v>13.1</v>
      </c>
      <c r="C317"/>
    </row>
    <row r="318" spans="1:3" s="136" customFormat="1" ht="12.75">
      <c r="A318" t="s">
        <v>432</v>
      </c>
      <c r="B318">
        <v>12.2</v>
      </c>
      <c r="C318"/>
    </row>
    <row r="319" spans="1:3" s="136" customFormat="1" ht="12.75">
      <c r="A319" t="s">
        <v>433</v>
      </c>
      <c r="B319">
        <v>4</v>
      </c>
      <c r="C319"/>
    </row>
    <row r="320" spans="1:3" s="136" customFormat="1" ht="12.75">
      <c r="A320" t="s">
        <v>434</v>
      </c>
      <c r="B320">
        <v>4.2</v>
      </c>
      <c r="C320"/>
    </row>
    <row r="321" spans="1:3" s="136" customFormat="1" ht="12.75">
      <c r="A321" t="s">
        <v>435</v>
      </c>
      <c r="B321">
        <v>15</v>
      </c>
      <c r="C321"/>
    </row>
    <row r="322" spans="1:3" s="136" customFormat="1" ht="12.75">
      <c r="A322" t="s">
        <v>436</v>
      </c>
      <c r="B322">
        <v>10.8</v>
      </c>
      <c r="C322"/>
    </row>
    <row r="323" spans="1:3" s="136" customFormat="1" ht="12.75">
      <c r="A323" t="s">
        <v>437</v>
      </c>
      <c r="B323">
        <v>7.1</v>
      </c>
      <c r="C323"/>
    </row>
    <row r="324" spans="1:3" s="136" customFormat="1" ht="12.75">
      <c r="A324" t="s">
        <v>438</v>
      </c>
      <c r="B324">
        <v>12</v>
      </c>
      <c r="C324"/>
    </row>
    <row r="325" spans="1:3" s="136" customFormat="1" ht="12.75">
      <c r="A325" t="s">
        <v>439</v>
      </c>
      <c r="B325">
        <v>8.9</v>
      </c>
      <c r="C325"/>
    </row>
    <row r="326" spans="1:3" s="136" customFormat="1" ht="12.75">
      <c r="A326" t="s">
        <v>440</v>
      </c>
      <c r="B326">
        <v>13</v>
      </c>
      <c r="C326"/>
    </row>
    <row r="327" spans="1:3" s="136" customFormat="1" ht="12.75">
      <c r="A327" t="s">
        <v>441</v>
      </c>
      <c r="B327">
        <v>14.6</v>
      </c>
      <c r="C327"/>
    </row>
    <row r="328" spans="1:3" s="136" customFormat="1" ht="12.75">
      <c r="A328" t="s">
        <v>442</v>
      </c>
      <c r="B328">
        <v>61.4</v>
      </c>
      <c r="C328"/>
    </row>
    <row r="329" spans="1:3" s="136" customFormat="1" ht="12.75">
      <c r="A329" t="s">
        <v>443</v>
      </c>
      <c r="B329">
        <v>56.4</v>
      </c>
      <c r="C329"/>
    </row>
    <row r="330" spans="1:3" s="136" customFormat="1" ht="12.75">
      <c r="A330" t="s">
        <v>444</v>
      </c>
      <c r="B330">
        <v>60.5</v>
      </c>
      <c r="C330"/>
    </row>
    <row r="331" spans="1:3" s="136" customFormat="1" ht="12.75">
      <c r="A331" t="s">
        <v>445</v>
      </c>
      <c r="B331">
        <v>68.2</v>
      </c>
      <c r="C331"/>
    </row>
    <row r="332" spans="1:3" s="136" customFormat="1" ht="12.75">
      <c r="A332" t="s">
        <v>446</v>
      </c>
      <c r="B332">
        <v>74.5</v>
      </c>
      <c r="C332"/>
    </row>
    <row r="333" spans="1:3" s="136" customFormat="1" ht="12.75">
      <c r="A333" t="s">
        <v>447</v>
      </c>
      <c r="B333">
        <v>64.8</v>
      </c>
      <c r="C333"/>
    </row>
    <row r="334" spans="1:3" s="136" customFormat="1" ht="12.75">
      <c r="A334" t="s">
        <v>448</v>
      </c>
      <c r="B334">
        <v>64.5</v>
      </c>
      <c r="C334"/>
    </row>
    <row r="335" spans="1:3" s="136" customFormat="1" ht="12.75">
      <c r="A335" t="s">
        <v>449</v>
      </c>
      <c r="B335">
        <v>27.8</v>
      </c>
      <c r="C335"/>
    </row>
    <row r="336" spans="1:3" s="136" customFormat="1" ht="12.75">
      <c r="A336" t="s">
        <v>450</v>
      </c>
      <c r="B336">
        <v>29.7</v>
      </c>
      <c r="C336"/>
    </row>
    <row r="337" spans="1:3" s="136" customFormat="1" ht="12.75">
      <c r="A337" t="s">
        <v>451</v>
      </c>
      <c r="B337">
        <v>4.2</v>
      </c>
      <c r="C337"/>
    </row>
    <row r="338" spans="1:3" s="136" customFormat="1" ht="12.75">
      <c r="A338" t="s">
        <v>452</v>
      </c>
      <c r="B338">
        <v>7.3</v>
      </c>
      <c r="C338"/>
    </row>
    <row r="339" spans="1:3" s="136" customFormat="1" ht="12.75">
      <c r="A339" t="s">
        <v>453</v>
      </c>
      <c r="B339">
        <v>7.1</v>
      </c>
      <c r="C339"/>
    </row>
    <row r="340" spans="1:3" s="136" customFormat="1" ht="12.75">
      <c r="A340" t="s">
        <v>454</v>
      </c>
      <c r="B340">
        <v>9.7</v>
      </c>
      <c r="C340"/>
    </row>
    <row r="341" spans="1:3" s="136" customFormat="1" ht="12.75">
      <c r="A341" t="s">
        <v>455</v>
      </c>
      <c r="B341">
        <v>9.3</v>
      </c>
      <c r="C341"/>
    </row>
    <row r="342" spans="1:3" s="136" customFormat="1" ht="12.75">
      <c r="A342" t="s">
        <v>456</v>
      </c>
      <c r="B342">
        <v>12.9</v>
      </c>
      <c r="C342"/>
    </row>
    <row r="343" spans="1:3" s="136" customFormat="1" ht="12.75">
      <c r="A343" t="s">
        <v>457</v>
      </c>
      <c r="B343">
        <v>7.6</v>
      </c>
      <c r="C343"/>
    </row>
    <row r="344" spans="1:3" s="136" customFormat="1" ht="12.75">
      <c r="A344" t="s">
        <v>458</v>
      </c>
      <c r="B344">
        <v>5.1</v>
      </c>
      <c r="C344"/>
    </row>
    <row r="345" spans="1:3" s="136" customFormat="1" ht="12.75">
      <c r="A345" t="s">
        <v>459</v>
      </c>
      <c r="B345">
        <v>8.7</v>
      </c>
      <c r="C345"/>
    </row>
    <row r="346" spans="1:3" s="136" customFormat="1" ht="12.75">
      <c r="A346" t="s">
        <v>460</v>
      </c>
      <c r="B346">
        <v>74.6</v>
      </c>
      <c r="C346"/>
    </row>
    <row r="347" spans="1:3" s="136" customFormat="1" ht="12.75">
      <c r="A347" t="s">
        <v>461</v>
      </c>
      <c r="B347">
        <v>60.3</v>
      </c>
      <c r="C347"/>
    </row>
    <row r="348" spans="1:3" s="136" customFormat="1" ht="12.75">
      <c r="A348" t="s">
        <v>462</v>
      </c>
      <c r="B348">
        <v>58.2</v>
      </c>
      <c r="C348"/>
    </row>
    <row r="349" spans="1:3" s="136" customFormat="1" ht="12.75">
      <c r="A349" t="s">
        <v>463</v>
      </c>
      <c r="B349">
        <v>61</v>
      </c>
      <c r="C349"/>
    </row>
    <row r="350" spans="1:3" s="136" customFormat="1" ht="12.75">
      <c r="A350" t="s">
        <v>464</v>
      </c>
      <c r="B350">
        <v>60.7</v>
      </c>
      <c r="C350"/>
    </row>
    <row r="351" spans="1:3" s="136" customFormat="1" ht="12.75">
      <c r="A351" t="s">
        <v>465</v>
      </c>
      <c r="B351">
        <v>66.8</v>
      </c>
      <c r="C351"/>
    </row>
    <row r="352" spans="1:3" s="136" customFormat="1" ht="12.75">
      <c r="A352" t="s">
        <v>466</v>
      </c>
      <c r="B352">
        <v>5.3</v>
      </c>
      <c r="C352"/>
    </row>
    <row r="353" spans="1:3" s="136" customFormat="1" ht="12.75">
      <c r="A353" t="s">
        <v>467</v>
      </c>
      <c r="B353">
        <v>5.9</v>
      </c>
      <c r="C353"/>
    </row>
    <row r="354" spans="1:3" s="136" customFormat="1" ht="12.75">
      <c r="A354" t="s">
        <v>468</v>
      </c>
      <c r="B354">
        <v>6.5</v>
      </c>
      <c r="C354"/>
    </row>
    <row r="355" spans="1:3" s="136" customFormat="1" ht="12.75">
      <c r="A355" t="s">
        <v>469</v>
      </c>
      <c r="B355">
        <v>4.4</v>
      </c>
      <c r="C355"/>
    </row>
    <row r="356" spans="1:3" s="136" customFormat="1" ht="12.75">
      <c r="A356" t="s">
        <v>470</v>
      </c>
      <c r="B356">
        <v>3.4</v>
      </c>
      <c r="C356"/>
    </row>
    <row r="357" spans="1:3" s="136" customFormat="1" ht="12.75">
      <c r="A357" t="s">
        <v>471</v>
      </c>
      <c r="B357">
        <v>5.3</v>
      </c>
      <c r="C357"/>
    </row>
    <row r="358" spans="1:3" s="136" customFormat="1" ht="12.75">
      <c r="A358" t="s">
        <v>472</v>
      </c>
      <c r="B358">
        <v>4.8</v>
      </c>
      <c r="C358"/>
    </row>
    <row r="359" spans="1:3" s="136" customFormat="1" ht="12.75">
      <c r="A359" t="s">
        <v>473</v>
      </c>
      <c r="B359">
        <v>10.3</v>
      </c>
      <c r="C359"/>
    </row>
    <row r="360" spans="1:3" s="136" customFormat="1" ht="12.75">
      <c r="A360" t="s">
        <v>474</v>
      </c>
      <c r="B360">
        <v>4.8</v>
      </c>
      <c r="C360"/>
    </row>
    <row r="361" spans="1:3" s="136" customFormat="1" ht="12.75">
      <c r="A361" t="s">
        <v>475</v>
      </c>
      <c r="B361">
        <v>4.3</v>
      </c>
      <c r="C361"/>
    </row>
    <row r="362" spans="1:3" s="136" customFormat="1" ht="12.75">
      <c r="A362" t="s">
        <v>476</v>
      </c>
      <c r="B362">
        <v>6.2</v>
      </c>
      <c r="C362"/>
    </row>
    <row r="363" spans="1:3" s="136" customFormat="1" ht="12.75">
      <c r="A363" t="s">
        <v>477</v>
      </c>
      <c r="B363">
        <v>13</v>
      </c>
      <c r="C363"/>
    </row>
    <row r="364" spans="1:3" s="136" customFormat="1" ht="12.75">
      <c r="A364" t="s">
        <v>478</v>
      </c>
      <c r="B364">
        <v>5.1</v>
      </c>
      <c r="C364"/>
    </row>
    <row r="365" spans="1:3" s="136" customFormat="1" ht="12.75">
      <c r="A365" t="s">
        <v>479</v>
      </c>
      <c r="B365">
        <v>9.1</v>
      </c>
      <c r="C365"/>
    </row>
    <row r="366" spans="1:3" s="136" customFormat="1" ht="12.75">
      <c r="A366" t="s">
        <v>480</v>
      </c>
      <c r="B366">
        <v>6.8</v>
      </c>
      <c r="C366"/>
    </row>
    <row r="367" spans="1:3" s="136" customFormat="1" ht="12.75">
      <c r="A367" t="s">
        <v>481</v>
      </c>
      <c r="B367">
        <v>4.4</v>
      </c>
      <c r="C367"/>
    </row>
    <row r="368" spans="1:3" s="136" customFormat="1" ht="12.75">
      <c r="A368" t="s">
        <v>482</v>
      </c>
      <c r="B368">
        <v>4.4</v>
      </c>
      <c r="C368"/>
    </row>
    <row r="369" spans="1:3" s="136" customFormat="1" ht="12.75">
      <c r="A369" t="s">
        <v>483</v>
      </c>
      <c r="B369">
        <v>8.5</v>
      </c>
      <c r="C369"/>
    </row>
    <row r="370" spans="1:3" s="136" customFormat="1" ht="12.75">
      <c r="A370" t="s">
        <v>484</v>
      </c>
      <c r="B370">
        <v>4.6</v>
      </c>
      <c r="C370"/>
    </row>
    <row r="371" spans="1:3" s="136" customFormat="1" ht="12.75">
      <c r="A371" t="s">
        <v>485</v>
      </c>
      <c r="B371">
        <v>6.1</v>
      </c>
      <c r="C371"/>
    </row>
    <row r="372" spans="1:3" s="136" customFormat="1" ht="12.75">
      <c r="A372" t="s">
        <v>486</v>
      </c>
      <c r="B372">
        <v>9.2</v>
      </c>
      <c r="C372"/>
    </row>
    <row r="373" spans="1:3" s="136" customFormat="1" ht="12.75">
      <c r="A373" t="s">
        <v>487</v>
      </c>
      <c r="B373">
        <v>9.3</v>
      </c>
      <c r="C373"/>
    </row>
    <row r="374" spans="1:3" s="136" customFormat="1" ht="12.75">
      <c r="A374" t="s">
        <v>488</v>
      </c>
      <c r="B374">
        <v>8.4</v>
      </c>
      <c r="C374"/>
    </row>
    <row r="375" spans="1:3" s="136" customFormat="1" ht="12.75">
      <c r="A375" t="s">
        <v>489</v>
      </c>
      <c r="B375">
        <v>4.5</v>
      </c>
      <c r="C375"/>
    </row>
    <row r="376" spans="1:3" s="136" customFormat="1" ht="12.75">
      <c r="A376" t="s">
        <v>490</v>
      </c>
      <c r="B376">
        <v>3</v>
      </c>
      <c r="C376"/>
    </row>
    <row r="377" spans="1:3" s="136" customFormat="1" ht="12.75">
      <c r="A377" t="s">
        <v>1829</v>
      </c>
      <c r="B377">
        <v>4.7</v>
      </c>
      <c r="C377"/>
    </row>
    <row r="378" spans="1:3" s="136" customFormat="1" ht="12.75">
      <c r="A378" t="s">
        <v>491</v>
      </c>
      <c r="B378">
        <v>9.3</v>
      </c>
      <c r="C378"/>
    </row>
    <row r="379" spans="1:3" s="136" customFormat="1" ht="12.75">
      <c r="A379" t="s">
        <v>492</v>
      </c>
      <c r="B379">
        <v>5.6</v>
      </c>
      <c r="C379"/>
    </row>
    <row r="380" spans="1:3" s="136" customFormat="1" ht="12.75">
      <c r="A380" t="s">
        <v>493</v>
      </c>
      <c r="B380">
        <v>1.8</v>
      </c>
      <c r="C380"/>
    </row>
    <row r="381" spans="1:3" s="136" customFormat="1" ht="12.75">
      <c r="A381" t="s">
        <v>494</v>
      </c>
      <c r="B381">
        <v>4.9</v>
      </c>
      <c r="C381"/>
    </row>
    <row r="382" spans="1:3" s="136" customFormat="1" ht="12.75">
      <c r="A382" t="s">
        <v>495</v>
      </c>
      <c r="B382">
        <v>5.2</v>
      </c>
      <c r="C382"/>
    </row>
    <row r="383" spans="1:3" s="136" customFormat="1" ht="12.75">
      <c r="A383" t="s">
        <v>496</v>
      </c>
      <c r="B383">
        <v>8.1</v>
      </c>
      <c r="C383"/>
    </row>
    <row r="384" spans="1:3" s="136" customFormat="1" ht="12.75">
      <c r="A384" t="s">
        <v>497</v>
      </c>
      <c r="B384">
        <v>3.6</v>
      </c>
      <c r="C384"/>
    </row>
    <row r="385" spans="1:3" s="136" customFormat="1" ht="12.75">
      <c r="A385" t="s">
        <v>498</v>
      </c>
      <c r="B385">
        <v>6.5</v>
      </c>
      <c r="C385"/>
    </row>
    <row r="386" spans="1:3" s="136" customFormat="1" ht="12.75">
      <c r="A386" t="s">
        <v>499</v>
      </c>
      <c r="B386">
        <v>4.9</v>
      </c>
      <c r="C386"/>
    </row>
    <row r="387" spans="1:3" s="136" customFormat="1" ht="12.75">
      <c r="A387" t="s">
        <v>500</v>
      </c>
      <c r="B387">
        <v>7.6</v>
      </c>
      <c r="C387"/>
    </row>
    <row r="388" spans="1:3" s="136" customFormat="1" ht="12.75">
      <c r="A388" t="s">
        <v>501</v>
      </c>
      <c r="B388">
        <v>3.7</v>
      </c>
      <c r="C388"/>
    </row>
    <row r="389" spans="1:3" s="136" customFormat="1" ht="12.75">
      <c r="A389" t="s">
        <v>502</v>
      </c>
      <c r="B389">
        <v>3.7</v>
      </c>
      <c r="C389"/>
    </row>
    <row r="390" spans="1:3" s="136" customFormat="1" ht="12.75">
      <c r="A390" t="s">
        <v>503</v>
      </c>
      <c r="B390">
        <v>4.7</v>
      </c>
      <c r="C390"/>
    </row>
    <row r="391" spans="1:3" s="136" customFormat="1" ht="12.75">
      <c r="A391" t="s">
        <v>504</v>
      </c>
      <c r="B391">
        <v>7.9</v>
      </c>
      <c r="C391"/>
    </row>
    <row r="392" spans="1:3" s="136" customFormat="1" ht="12.75">
      <c r="A392" t="s">
        <v>505</v>
      </c>
      <c r="B392">
        <v>2.2</v>
      </c>
      <c r="C392"/>
    </row>
    <row r="393" spans="1:3" s="136" customFormat="1" ht="12.75">
      <c r="A393" t="s">
        <v>506</v>
      </c>
      <c r="B393">
        <v>2.9</v>
      </c>
      <c r="C393"/>
    </row>
    <row r="394" spans="1:3" s="136" customFormat="1" ht="12.75">
      <c r="A394" t="s">
        <v>507</v>
      </c>
      <c r="B394">
        <v>5.7</v>
      </c>
      <c r="C394"/>
    </row>
    <row r="395" spans="1:3" s="136" customFormat="1" ht="12.75">
      <c r="A395" t="s">
        <v>508</v>
      </c>
      <c r="B395">
        <v>2.8</v>
      </c>
      <c r="C395"/>
    </row>
    <row r="396" spans="1:3" s="136" customFormat="1" ht="12.75">
      <c r="A396" t="s">
        <v>509</v>
      </c>
      <c r="B396">
        <v>3.6</v>
      </c>
      <c r="C396"/>
    </row>
    <row r="397" spans="1:3" s="136" customFormat="1" ht="12.75">
      <c r="A397" t="s">
        <v>510</v>
      </c>
      <c r="B397">
        <v>5.2</v>
      </c>
      <c r="C397"/>
    </row>
    <row r="398" spans="1:3" s="136" customFormat="1" ht="12.75">
      <c r="A398" t="s">
        <v>511</v>
      </c>
      <c r="B398">
        <v>6.5</v>
      </c>
      <c r="C398"/>
    </row>
    <row r="399" spans="1:3" s="136" customFormat="1" ht="12.75">
      <c r="A399" t="s">
        <v>512</v>
      </c>
      <c r="B399">
        <v>4.4</v>
      </c>
      <c r="C399"/>
    </row>
    <row r="400" spans="1:3" s="136" customFormat="1" ht="12.75">
      <c r="A400" t="s">
        <v>513</v>
      </c>
      <c r="B400">
        <v>6.3</v>
      </c>
      <c r="C400"/>
    </row>
    <row r="401" spans="1:3" s="136" customFormat="1" ht="12.75">
      <c r="A401" t="s">
        <v>514</v>
      </c>
      <c r="B401">
        <v>8.5</v>
      </c>
      <c r="C401"/>
    </row>
    <row r="402" spans="1:3" s="136" customFormat="1" ht="12.75">
      <c r="A402" t="s">
        <v>515</v>
      </c>
      <c r="B402">
        <v>8</v>
      </c>
      <c r="C402"/>
    </row>
    <row r="403" spans="1:3" s="136" customFormat="1" ht="12.75">
      <c r="A403" t="s">
        <v>516</v>
      </c>
      <c r="B403">
        <v>3.6</v>
      </c>
      <c r="C403"/>
    </row>
    <row r="404" spans="1:3" s="136" customFormat="1" ht="12.75">
      <c r="A404" t="s">
        <v>517</v>
      </c>
      <c r="B404">
        <v>5</v>
      </c>
      <c r="C404"/>
    </row>
    <row r="405" spans="1:3" s="136" customFormat="1" ht="12.75">
      <c r="A405" t="s">
        <v>518</v>
      </c>
      <c r="B405">
        <v>6.6</v>
      </c>
      <c r="C405"/>
    </row>
    <row r="406" spans="1:3" s="136" customFormat="1" ht="12.75">
      <c r="A406" t="s">
        <v>519</v>
      </c>
      <c r="B406">
        <v>8.3</v>
      </c>
      <c r="C406"/>
    </row>
    <row r="407" spans="1:3" s="136" customFormat="1" ht="12.75">
      <c r="A407" t="s">
        <v>520</v>
      </c>
      <c r="B407">
        <v>2.7</v>
      </c>
      <c r="C407"/>
    </row>
    <row r="408" spans="1:3" s="136" customFormat="1" ht="12.75">
      <c r="A408" t="s">
        <v>521</v>
      </c>
      <c r="B408">
        <v>6.1</v>
      </c>
      <c r="C408"/>
    </row>
    <row r="409" spans="1:3" s="136" customFormat="1" ht="12.75">
      <c r="A409" t="s">
        <v>522</v>
      </c>
      <c r="B409">
        <v>5.1</v>
      </c>
      <c r="C409"/>
    </row>
    <row r="410" spans="1:3" s="136" customFormat="1" ht="12.75">
      <c r="A410" t="s">
        <v>523</v>
      </c>
      <c r="B410">
        <v>4.1</v>
      </c>
      <c r="C410"/>
    </row>
    <row r="411" spans="1:3" s="136" customFormat="1" ht="12.75">
      <c r="A411" t="s">
        <v>524</v>
      </c>
      <c r="B411">
        <v>2.3</v>
      </c>
      <c r="C411"/>
    </row>
    <row r="412" spans="1:3" s="136" customFormat="1" ht="12.75">
      <c r="A412" t="s">
        <v>525</v>
      </c>
      <c r="B412">
        <v>2.9</v>
      </c>
      <c r="C412"/>
    </row>
    <row r="413" spans="1:3" s="136" customFormat="1" ht="12.75">
      <c r="A413" t="s">
        <v>526</v>
      </c>
      <c r="B413">
        <v>5.3</v>
      </c>
      <c r="C413"/>
    </row>
    <row r="414" spans="1:3" s="136" customFormat="1" ht="12.75">
      <c r="A414" t="s">
        <v>527</v>
      </c>
      <c r="B414">
        <v>4.8</v>
      </c>
      <c r="C414"/>
    </row>
    <row r="415" spans="1:3" s="136" customFormat="1" ht="12.75">
      <c r="A415" t="s">
        <v>528</v>
      </c>
      <c r="B415">
        <v>9.1</v>
      </c>
      <c r="C415"/>
    </row>
    <row r="416" spans="1:3" s="136" customFormat="1" ht="12.75">
      <c r="A416" t="s">
        <v>529</v>
      </c>
      <c r="B416">
        <v>6.4</v>
      </c>
      <c r="C416"/>
    </row>
    <row r="417" spans="1:3" s="136" customFormat="1" ht="12.75">
      <c r="A417" t="s">
        <v>530</v>
      </c>
      <c r="B417">
        <v>3.5</v>
      </c>
      <c r="C417"/>
    </row>
    <row r="418" spans="1:3" s="136" customFormat="1" ht="12.75">
      <c r="A418" t="s">
        <v>531</v>
      </c>
      <c r="B418">
        <v>7.9</v>
      </c>
      <c r="C418"/>
    </row>
    <row r="419" spans="1:3" s="136" customFormat="1" ht="12.75">
      <c r="A419" t="s">
        <v>532</v>
      </c>
      <c r="B419">
        <v>6.6</v>
      </c>
      <c r="C419"/>
    </row>
    <row r="420" spans="1:3" s="136" customFormat="1" ht="12.75">
      <c r="A420" t="s">
        <v>533</v>
      </c>
      <c r="B420">
        <v>9.7</v>
      </c>
      <c r="C420"/>
    </row>
    <row r="421" spans="1:3" s="136" customFormat="1" ht="12.75">
      <c r="A421" t="s">
        <v>534</v>
      </c>
      <c r="B421">
        <v>7.2</v>
      </c>
      <c r="C421"/>
    </row>
    <row r="422" spans="1:3" s="136" customFormat="1" ht="12.75">
      <c r="A422" t="s">
        <v>535</v>
      </c>
      <c r="B422">
        <v>2.6</v>
      </c>
      <c r="C422"/>
    </row>
    <row r="423" spans="1:3" s="136" customFormat="1" ht="12.75">
      <c r="A423" t="s">
        <v>536</v>
      </c>
      <c r="B423">
        <v>4.5</v>
      </c>
      <c r="C423"/>
    </row>
    <row r="424" spans="1:3" s="136" customFormat="1" ht="12.75">
      <c r="A424" t="s">
        <v>537</v>
      </c>
      <c r="B424">
        <v>6.2</v>
      </c>
      <c r="C424"/>
    </row>
    <row r="425" spans="1:3" s="136" customFormat="1" ht="12.75">
      <c r="A425" t="s">
        <v>538</v>
      </c>
      <c r="B425">
        <v>6.5</v>
      </c>
      <c r="C425"/>
    </row>
    <row r="426" spans="1:3" s="136" customFormat="1" ht="12.75">
      <c r="A426" t="s">
        <v>539</v>
      </c>
      <c r="B426">
        <v>3.4</v>
      </c>
      <c r="C426"/>
    </row>
    <row r="427" spans="1:3" s="136" customFormat="1" ht="12.75">
      <c r="A427" t="s">
        <v>540</v>
      </c>
      <c r="B427">
        <v>4.9</v>
      </c>
      <c r="C427"/>
    </row>
    <row r="428" spans="1:3" s="136" customFormat="1" ht="12.75">
      <c r="A428" t="s">
        <v>541</v>
      </c>
      <c r="B428">
        <v>4.6</v>
      </c>
      <c r="C428"/>
    </row>
    <row r="429" spans="1:3" s="136" customFormat="1" ht="12.75">
      <c r="A429" t="s">
        <v>542</v>
      </c>
      <c r="B429">
        <v>2.3</v>
      </c>
      <c r="C429"/>
    </row>
    <row r="430" spans="1:3" s="136" customFormat="1" ht="12.75">
      <c r="A430" t="s">
        <v>543</v>
      </c>
      <c r="B430">
        <v>2.9</v>
      </c>
      <c r="C430"/>
    </row>
    <row r="431" spans="1:3" s="136" customFormat="1" ht="12.75">
      <c r="A431" t="s">
        <v>544</v>
      </c>
      <c r="B431">
        <v>3.5</v>
      </c>
      <c r="C431"/>
    </row>
    <row r="432" spans="1:3" s="136" customFormat="1" ht="12.75">
      <c r="A432" t="s">
        <v>545</v>
      </c>
      <c r="B432">
        <v>4.8</v>
      </c>
      <c r="C432"/>
    </row>
    <row r="433" spans="1:3" s="136" customFormat="1" ht="12.75">
      <c r="A433" t="s">
        <v>546</v>
      </c>
      <c r="B433">
        <v>5.7</v>
      </c>
      <c r="C433"/>
    </row>
    <row r="434" spans="1:3" s="136" customFormat="1" ht="12.75">
      <c r="A434" t="s">
        <v>547</v>
      </c>
      <c r="B434">
        <v>7.9</v>
      </c>
      <c r="C434"/>
    </row>
    <row r="435" spans="1:3" s="136" customFormat="1" ht="12.75">
      <c r="A435" t="s">
        <v>548</v>
      </c>
      <c r="B435">
        <v>5.7</v>
      </c>
      <c r="C435"/>
    </row>
    <row r="436" spans="1:3" s="136" customFormat="1" ht="12.75">
      <c r="A436" t="s">
        <v>549</v>
      </c>
      <c r="B436">
        <v>3.9</v>
      </c>
      <c r="C436"/>
    </row>
    <row r="437" spans="1:3" s="136" customFormat="1" ht="12.75">
      <c r="A437" t="s">
        <v>550</v>
      </c>
      <c r="B437">
        <v>6.8</v>
      </c>
      <c r="C437"/>
    </row>
    <row r="438" spans="1:3" s="136" customFormat="1" ht="12.75">
      <c r="A438" t="s">
        <v>551</v>
      </c>
      <c r="B438">
        <v>5.4</v>
      </c>
      <c r="C438"/>
    </row>
    <row r="439" spans="1:3" s="136" customFormat="1" ht="12.75">
      <c r="A439" t="s">
        <v>552</v>
      </c>
      <c r="B439">
        <v>6.9</v>
      </c>
      <c r="C439"/>
    </row>
    <row r="440" spans="1:3" s="136" customFormat="1" ht="12.75">
      <c r="A440" t="s">
        <v>553</v>
      </c>
      <c r="B440">
        <v>2.8</v>
      </c>
      <c r="C440"/>
    </row>
    <row r="441" spans="1:3" s="136" customFormat="1" ht="12.75">
      <c r="A441" t="s">
        <v>554</v>
      </c>
      <c r="B441">
        <v>6</v>
      </c>
      <c r="C441"/>
    </row>
    <row r="442" spans="1:3" s="136" customFormat="1" ht="12.75">
      <c r="A442" t="s">
        <v>555</v>
      </c>
      <c r="B442">
        <v>79.8</v>
      </c>
      <c r="C442"/>
    </row>
    <row r="443" spans="1:3" s="136" customFormat="1" ht="12.75">
      <c r="A443" t="s">
        <v>556</v>
      </c>
      <c r="B443">
        <v>63.1</v>
      </c>
      <c r="C443"/>
    </row>
    <row r="444" spans="1:3" s="136" customFormat="1" ht="12.75">
      <c r="A444" t="s">
        <v>557</v>
      </c>
      <c r="B444">
        <v>56.7</v>
      </c>
      <c r="C444"/>
    </row>
    <row r="445" spans="1:3" s="136" customFormat="1" ht="12.75">
      <c r="A445" t="s">
        <v>558</v>
      </c>
      <c r="B445">
        <v>63.4</v>
      </c>
      <c r="C445"/>
    </row>
    <row r="446" spans="1:3" s="136" customFormat="1" ht="12.75">
      <c r="A446" t="s">
        <v>559</v>
      </c>
      <c r="B446">
        <v>67.2</v>
      </c>
      <c r="C446"/>
    </row>
    <row r="447" spans="1:3" s="136" customFormat="1" ht="12.75">
      <c r="A447" t="s">
        <v>560</v>
      </c>
      <c r="B447">
        <v>54.6</v>
      </c>
      <c r="C447"/>
    </row>
    <row r="448" spans="1:3" s="136" customFormat="1" ht="12.75">
      <c r="A448" t="s">
        <v>561</v>
      </c>
      <c r="B448">
        <v>52.4</v>
      </c>
      <c r="C448"/>
    </row>
    <row r="449" spans="1:3" s="136" customFormat="1" ht="12.75">
      <c r="A449" t="s">
        <v>562</v>
      </c>
      <c r="B449">
        <v>13.4</v>
      </c>
      <c r="C449"/>
    </row>
    <row r="450" spans="1:3" s="136" customFormat="1" ht="12.75">
      <c r="A450" t="s">
        <v>563</v>
      </c>
      <c r="B450">
        <v>15.2</v>
      </c>
      <c r="C450"/>
    </row>
    <row r="451" spans="1:3" s="136" customFormat="1" ht="12.75">
      <c r="A451" t="s">
        <v>564</v>
      </c>
      <c r="B451">
        <v>135.7</v>
      </c>
      <c r="C451"/>
    </row>
    <row r="452" spans="1:3" s="136" customFormat="1" ht="12.75">
      <c r="A452" t="s">
        <v>565</v>
      </c>
      <c r="B452">
        <v>132.1</v>
      </c>
      <c r="C452"/>
    </row>
    <row r="453" spans="1:3" s="136" customFormat="1" ht="12.75">
      <c r="A453" t="s">
        <v>566</v>
      </c>
      <c r="B453">
        <v>131.7</v>
      </c>
      <c r="C453"/>
    </row>
    <row r="454" spans="1:3" s="136" customFormat="1" ht="12.75">
      <c r="A454" t="s">
        <v>567</v>
      </c>
      <c r="B454">
        <v>128.6</v>
      </c>
      <c r="C454"/>
    </row>
    <row r="455" spans="1:3" s="136" customFormat="1" ht="12.75">
      <c r="A455" t="s">
        <v>568</v>
      </c>
      <c r="B455">
        <v>142.2</v>
      </c>
      <c r="C455"/>
    </row>
    <row r="456" spans="1:3" s="136" customFormat="1" ht="12.75">
      <c r="A456" t="s">
        <v>569</v>
      </c>
      <c r="B456">
        <v>4.2</v>
      </c>
      <c r="C456"/>
    </row>
    <row r="457" spans="1:3" s="136" customFormat="1" ht="12.75">
      <c r="A457" t="s">
        <v>570</v>
      </c>
      <c r="B457">
        <v>4.7</v>
      </c>
      <c r="C457"/>
    </row>
    <row r="458" spans="1:3" s="136" customFormat="1" ht="12.75">
      <c r="A458" t="s">
        <v>571</v>
      </c>
      <c r="B458">
        <v>8</v>
      </c>
      <c r="C458"/>
    </row>
    <row r="459" spans="1:3" s="136" customFormat="1" ht="12.75">
      <c r="A459" t="s">
        <v>572</v>
      </c>
      <c r="B459">
        <v>4.5</v>
      </c>
      <c r="C459"/>
    </row>
    <row r="460" spans="1:3" s="136" customFormat="1" ht="12.75">
      <c r="A460" t="s">
        <v>573</v>
      </c>
      <c r="B460">
        <v>5.6</v>
      </c>
      <c r="C460"/>
    </row>
    <row r="461" spans="1:3" s="136" customFormat="1" ht="12.75">
      <c r="A461" t="s">
        <v>574</v>
      </c>
      <c r="B461">
        <v>9.3</v>
      </c>
      <c r="C461"/>
    </row>
    <row r="462" spans="1:3" s="136" customFormat="1" ht="12.75">
      <c r="A462" t="s">
        <v>575</v>
      </c>
      <c r="B462">
        <v>8.8</v>
      </c>
      <c r="C462"/>
    </row>
    <row r="463" spans="1:3" s="136" customFormat="1" ht="12.75">
      <c r="A463" t="s">
        <v>576</v>
      </c>
      <c r="B463">
        <v>4.3</v>
      </c>
      <c r="C463"/>
    </row>
    <row r="464" spans="1:3" s="136" customFormat="1" ht="12.75">
      <c r="A464" t="s">
        <v>577</v>
      </c>
      <c r="B464">
        <v>50.2</v>
      </c>
      <c r="C464"/>
    </row>
    <row r="465" spans="1:3" s="136" customFormat="1" ht="12.75">
      <c r="A465" t="s">
        <v>578</v>
      </c>
      <c r="B465">
        <v>47.2</v>
      </c>
      <c r="C465"/>
    </row>
    <row r="466" spans="1:3" s="136" customFormat="1" ht="12.75">
      <c r="A466" t="s">
        <v>579</v>
      </c>
      <c r="B466">
        <v>7.5</v>
      </c>
      <c r="C466"/>
    </row>
    <row r="467" spans="1:3" s="136" customFormat="1" ht="12.75">
      <c r="A467" t="s">
        <v>580</v>
      </c>
      <c r="B467">
        <v>50.8</v>
      </c>
      <c r="C467"/>
    </row>
    <row r="468" spans="1:3" s="136" customFormat="1" ht="12.75">
      <c r="A468" t="s">
        <v>581</v>
      </c>
      <c r="B468">
        <v>10.7</v>
      </c>
      <c r="C468"/>
    </row>
    <row r="469" spans="1:3" s="136" customFormat="1" ht="12.75">
      <c r="A469" t="s">
        <v>582</v>
      </c>
      <c r="B469">
        <v>9.3</v>
      </c>
      <c r="C469"/>
    </row>
    <row r="470" spans="1:3" s="136" customFormat="1" ht="12.75">
      <c r="A470" t="s">
        <v>583</v>
      </c>
      <c r="B470">
        <v>8.7</v>
      </c>
      <c r="C470"/>
    </row>
    <row r="471" spans="1:3" s="136" customFormat="1" ht="12.75">
      <c r="A471" t="s">
        <v>584</v>
      </c>
      <c r="B471">
        <v>12.2</v>
      </c>
      <c r="C471"/>
    </row>
    <row r="472" spans="1:3" s="136" customFormat="1" ht="12.75">
      <c r="A472" t="s">
        <v>585</v>
      </c>
      <c r="B472">
        <v>91.5</v>
      </c>
      <c r="C472"/>
    </row>
    <row r="473" spans="1:3" s="136" customFormat="1" ht="12.75">
      <c r="A473" t="s">
        <v>586</v>
      </c>
      <c r="B473">
        <v>100.8</v>
      </c>
      <c r="C473"/>
    </row>
    <row r="474" spans="1:3" s="136" customFormat="1" ht="12.75">
      <c r="A474" t="s">
        <v>587</v>
      </c>
      <c r="B474">
        <v>95.1</v>
      </c>
      <c r="C474"/>
    </row>
    <row r="475" spans="1:3" s="136" customFormat="1" ht="12.75">
      <c r="A475" t="s">
        <v>588</v>
      </c>
      <c r="B475">
        <v>108.7</v>
      </c>
      <c r="C475"/>
    </row>
    <row r="476" spans="1:3" s="136" customFormat="1" ht="12.75">
      <c r="A476" t="s">
        <v>589</v>
      </c>
      <c r="B476">
        <v>101.7</v>
      </c>
      <c r="C476"/>
    </row>
    <row r="477" spans="1:3" s="136" customFormat="1" ht="12.75">
      <c r="A477" t="s">
        <v>590</v>
      </c>
      <c r="B477">
        <v>100.5</v>
      </c>
      <c r="C477"/>
    </row>
    <row r="478" spans="1:3" s="136" customFormat="1" ht="12.75">
      <c r="A478" t="s">
        <v>591</v>
      </c>
      <c r="B478">
        <v>97.3</v>
      </c>
      <c r="C478"/>
    </row>
    <row r="479" spans="1:3" s="136" customFormat="1" ht="12.75">
      <c r="A479" t="s">
        <v>592</v>
      </c>
      <c r="B479">
        <v>12.5</v>
      </c>
      <c r="C479"/>
    </row>
    <row r="480" spans="1:3" s="136" customFormat="1" ht="12.75">
      <c r="A480" t="s">
        <v>593</v>
      </c>
      <c r="B480">
        <v>84</v>
      </c>
      <c r="C480"/>
    </row>
    <row r="481" spans="1:3" s="136" customFormat="1" ht="12.75">
      <c r="A481" t="s">
        <v>594</v>
      </c>
      <c r="B481">
        <v>93.7</v>
      </c>
      <c r="C481"/>
    </row>
    <row r="482" spans="1:3" s="136" customFormat="1" ht="12.75">
      <c r="A482" t="s">
        <v>595</v>
      </c>
      <c r="B482">
        <v>87.9</v>
      </c>
      <c r="C482"/>
    </row>
    <row r="483" spans="1:3" s="136" customFormat="1" ht="12.75">
      <c r="A483" t="s">
        <v>596</v>
      </c>
      <c r="B483">
        <v>101.9</v>
      </c>
      <c r="C483"/>
    </row>
    <row r="484" spans="1:3" s="136" customFormat="1" ht="12.75">
      <c r="A484" t="s">
        <v>597</v>
      </c>
      <c r="B484">
        <v>95.4</v>
      </c>
      <c r="C484"/>
    </row>
    <row r="485" spans="1:3" s="136" customFormat="1" ht="12.75">
      <c r="A485" t="s">
        <v>598</v>
      </c>
      <c r="B485">
        <v>94.3</v>
      </c>
      <c r="C485"/>
    </row>
    <row r="486" spans="1:3" s="136" customFormat="1" ht="12.75">
      <c r="A486" t="s">
        <v>599</v>
      </c>
      <c r="B486">
        <v>91.7</v>
      </c>
      <c r="C486"/>
    </row>
    <row r="487" spans="1:3" s="136" customFormat="1" ht="12.75">
      <c r="A487" t="s">
        <v>600</v>
      </c>
      <c r="B487">
        <v>13.2</v>
      </c>
      <c r="C487"/>
    </row>
    <row r="488" spans="1:3" s="136" customFormat="1" ht="12.75">
      <c r="A488" t="s">
        <v>601</v>
      </c>
      <c r="B488">
        <v>25.5</v>
      </c>
      <c r="C488"/>
    </row>
    <row r="489" spans="1:3" s="136" customFormat="1" ht="12.75">
      <c r="A489" t="s">
        <v>602</v>
      </c>
      <c r="B489">
        <v>120.8</v>
      </c>
      <c r="C489"/>
    </row>
    <row r="490" spans="1:3" s="136" customFormat="1" ht="12.75">
      <c r="A490" t="s">
        <v>603</v>
      </c>
      <c r="B490">
        <v>112.5</v>
      </c>
      <c r="C490"/>
    </row>
    <row r="491" spans="1:3" s="136" customFormat="1" ht="12.75">
      <c r="A491" t="s">
        <v>604</v>
      </c>
      <c r="B491">
        <v>106.8</v>
      </c>
      <c r="C491"/>
    </row>
    <row r="492" spans="1:3" s="136" customFormat="1" ht="12.75">
      <c r="A492" t="s">
        <v>605</v>
      </c>
      <c r="B492">
        <v>73</v>
      </c>
      <c r="C492"/>
    </row>
    <row r="493" spans="1:3" s="136" customFormat="1" ht="12.75">
      <c r="A493" t="s">
        <v>606</v>
      </c>
      <c r="B493">
        <v>83</v>
      </c>
      <c r="C493"/>
    </row>
    <row r="494" spans="1:3" s="136" customFormat="1" ht="12.75">
      <c r="A494" t="s">
        <v>607</v>
      </c>
      <c r="B494">
        <v>77.1</v>
      </c>
      <c r="C494"/>
    </row>
    <row r="495" spans="1:3" s="136" customFormat="1" ht="12.75">
      <c r="A495" t="s">
        <v>608</v>
      </c>
      <c r="B495">
        <v>91.5</v>
      </c>
      <c r="C495"/>
    </row>
    <row r="496" spans="1:3" s="136" customFormat="1" ht="12.75">
      <c r="A496" t="s">
        <v>609</v>
      </c>
      <c r="B496">
        <v>85.8</v>
      </c>
      <c r="C496"/>
    </row>
    <row r="497" spans="1:3" s="136" customFormat="1" ht="12.75">
      <c r="A497" t="s">
        <v>610</v>
      </c>
      <c r="B497">
        <v>84.9</v>
      </c>
      <c r="C497"/>
    </row>
    <row r="498" spans="1:3" s="136" customFormat="1" ht="12.75">
      <c r="A498" t="s">
        <v>611</v>
      </c>
      <c r="B498">
        <v>83.1</v>
      </c>
      <c r="C498"/>
    </row>
    <row r="499" spans="1:3" s="136" customFormat="1" ht="12.75">
      <c r="A499" t="s">
        <v>612</v>
      </c>
      <c r="B499">
        <v>14.3</v>
      </c>
      <c r="C499"/>
    </row>
    <row r="500" spans="1:3" s="136" customFormat="1" ht="12.75">
      <c r="A500" t="s">
        <v>613</v>
      </c>
      <c r="B500">
        <v>21.5</v>
      </c>
      <c r="C500"/>
    </row>
    <row r="501" spans="1:3" s="136" customFormat="1" ht="12.75">
      <c r="A501" t="s">
        <v>614</v>
      </c>
      <c r="B501">
        <v>22.4</v>
      </c>
      <c r="C501"/>
    </row>
    <row r="502" spans="1:3" s="136" customFormat="1" ht="12.75">
      <c r="A502" t="s">
        <v>615</v>
      </c>
      <c r="B502">
        <v>32.8</v>
      </c>
      <c r="C502"/>
    </row>
    <row r="503" spans="1:3" s="136" customFormat="1" ht="12.75">
      <c r="A503" t="s">
        <v>616</v>
      </c>
      <c r="B503">
        <v>57.2</v>
      </c>
      <c r="C503"/>
    </row>
    <row r="504" spans="1:3" s="136" customFormat="1" ht="12.75">
      <c r="A504" t="s">
        <v>617</v>
      </c>
      <c r="B504">
        <v>123</v>
      </c>
      <c r="C504"/>
    </row>
    <row r="505" spans="1:3" s="136" customFormat="1" ht="12.75">
      <c r="A505" t="s">
        <v>618</v>
      </c>
      <c r="B505">
        <v>108</v>
      </c>
      <c r="C505"/>
    </row>
    <row r="506" spans="1:3" s="136" customFormat="1" ht="12.75">
      <c r="A506" t="s">
        <v>619</v>
      </c>
      <c r="B506">
        <v>100</v>
      </c>
      <c r="C506"/>
    </row>
    <row r="507" spans="1:3" s="136" customFormat="1" ht="12.75">
      <c r="A507" t="s">
        <v>620</v>
      </c>
      <c r="B507">
        <v>94.3</v>
      </c>
      <c r="C507"/>
    </row>
    <row r="508" spans="1:3" s="136" customFormat="1" ht="12.75">
      <c r="A508" t="s">
        <v>621</v>
      </c>
      <c r="B508">
        <v>62.3</v>
      </c>
      <c r="C508"/>
    </row>
    <row r="509" spans="1:3" s="136" customFormat="1" ht="12.75">
      <c r="A509" t="s">
        <v>622</v>
      </c>
      <c r="B509">
        <v>81.6</v>
      </c>
      <c r="C509"/>
    </row>
    <row r="510" spans="1:3" s="136" customFormat="1" ht="12.75">
      <c r="A510" t="s">
        <v>623</v>
      </c>
      <c r="B510">
        <v>77.1</v>
      </c>
      <c r="C510"/>
    </row>
    <row r="511" spans="1:3" s="136" customFormat="1" ht="12.75">
      <c r="A511" t="s">
        <v>624</v>
      </c>
      <c r="B511">
        <v>76.5</v>
      </c>
      <c r="C511"/>
    </row>
    <row r="512" spans="1:3" s="136" customFormat="1" ht="12.75">
      <c r="A512" t="s">
        <v>625</v>
      </c>
      <c r="B512">
        <v>75.8</v>
      </c>
      <c r="C512"/>
    </row>
    <row r="513" spans="1:3" s="136" customFormat="1" ht="12.75">
      <c r="A513" t="s">
        <v>626</v>
      </c>
      <c r="B513">
        <v>11.3</v>
      </c>
      <c r="C513"/>
    </row>
    <row r="514" spans="1:3" s="136" customFormat="1" ht="12.75">
      <c r="A514" t="s">
        <v>627</v>
      </c>
      <c r="B514">
        <v>11</v>
      </c>
      <c r="C514"/>
    </row>
    <row r="515" spans="1:3" s="136" customFormat="1" ht="12.75">
      <c r="A515" t="s">
        <v>628</v>
      </c>
      <c r="B515">
        <v>102.9</v>
      </c>
      <c r="C515"/>
    </row>
    <row r="516" spans="1:3" s="136" customFormat="1" ht="12.75">
      <c r="A516" t="s">
        <v>629</v>
      </c>
      <c r="B516">
        <v>96.2</v>
      </c>
      <c r="C516"/>
    </row>
    <row r="517" spans="1:3" s="136" customFormat="1" ht="12.75">
      <c r="A517" t="s">
        <v>630</v>
      </c>
      <c r="B517">
        <v>90.9</v>
      </c>
      <c r="C517"/>
    </row>
    <row r="518" spans="1:3" s="136" customFormat="1" ht="12.75">
      <c r="A518" t="s">
        <v>631</v>
      </c>
      <c r="B518">
        <v>88.9</v>
      </c>
      <c r="C518"/>
    </row>
    <row r="519" spans="1:3" s="136" customFormat="1" ht="12.75">
      <c r="A519" t="s">
        <v>632</v>
      </c>
      <c r="B519">
        <v>63.9</v>
      </c>
      <c r="C519"/>
    </row>
    <row r="520" spans="1:3" s="136" customFormat="1" ht="12.75">
      <c r="A520" t="s">
        <v>633</v>
      </c>
      <c r="B520">
        <v>84.3</v>
      </c>
      <c r="C520"/>
    </row>
    <row r="521" spans="1:3" s="136" customFormat="1" ht="12.75">
      <c r="A521" t="s">
        <v>634</v>
      </c>
      <c r="B521">
        <v>81.7</v>
      </c>
      <c r="C521"/>
    </row>
    <row r="522" spans="1:3" s="136" customFormat="1" ht="12.75">
      <c r="A522" t="s">
        <v>635</v>
      </c>
      <c r="B522">
        <v>81.5</v>
      </c>
      <c r="C522"/>
    </row>
    <row r="523" spans="1:3" s="136" customFormat="1" ht="12.75">
      <c r="A523" t="s">
        <v>636</v>
      </c>
      <c r="B523">
        <v>82.1</v>
      </c>
      <c r="C523"/>
    </row>
    <row r="524" spans="1:3" s="136" customFormat="1" ht="12.75">
      <c r="A524" t="s">
        <v>637</v>
      </c>
      <c r="B524">
        <v>3</v>
      </c>
      <c r="C524"/>
    </row>
    <row r="525" spans="1:3" s="136" customFormat="1" ht="12.75">
      <c r="A525" t="s">
        <v>638</v>
      </c>
      <c r="B525">
        <v>12</v>
      </c>
      <c r="C525"/>
    </row>
    <row r="526" spans="1:3" s="136" customFormat="1" ht="12.75">
      <c r="A526" t="s">
        <v>639</v>
      </c>
      <c r="B526">
        <v>91.9</v>
      </c>
      <c r="C526"/>
    </row>
    <row r="527" spans="1:3" s="136" customFormat="1" ht="12.75">
      <c r="A527" t="s">
        <v>640</v>
      </c>
      <c r="B527">
        <v>85.4</v>
      </c>
      <c r="C527"/>
    </row>
    <row r="528" spans="1:3" s="136" customFormat="1" ht="12.75">
      <c r="A528" t="s">
        <v>641</v>
      </c>
      <c r="B528">
        <v>80.1</v>
      </c>
      <c r="C528"/>
    </row>
    <row r="529" spans="1:3" s="136" customFormat="1" ht="12.75">
      <c r="A529" t="s">
        <v>642</v>
      </c>
      <c r="B529">
        <v>80</v>
      </c>
      <c r="C529"/>
    </row>
    <row r="530" spans="1:3" s="136" customFormat="1" ht="12.75">
      <c r="A530" t="s">
        <v>643</v>
      </c>
      <c r="B530">
        <v>55.5</v>
      </c>
      <c r="C530"/>
    </row>
    <row r="531" spans="1:3" s="136" customFormat="1" ht="12.75">
      <c r="A531" t="s">
        <v>644</v>
      </c>
      <c r="B531">
        <v>76.1</v>
      </c>
      <c r="C531"/>
    </row>
    <row r="532" spans="1:3" s="136" customFormat="1" ht="12.75">
      <c r="A532" t="s">
        <v>645</v>
      </c>
      <c r="B532">
        <v>74.7</v>
      </c>
      <c r="C532"/>
    </row>
    <row r="533" spans="1:3" s="136" customFormat="1" ht="12.75">
      <c r="A533" t="s">
        <v>646</v>
      </c>
      <c r="B533">
        <v>74.7</v>
      </c>
      <c r="C533"/>
    </row>
    <row r="534" spans="1:3" s="136" customFormat="1" ht="12.75">
      <c r="A534" t="s">
        <v>647</v>
      </c>
      <c r="B534">
        <v>76.4</v>
      </c>
      <c r="C534"/>
    </row>
    <row r="535" spans="1:3" s="136" customFormat="1" ht="12.75">
      <c r="A535" t="s">
        <v>648</v>
      </c>
      <c r="B535">
        <v>13.3</v>
      </c>
      <c r="C535"/>
    </row>
    <row r="536" spans="1:3" s="136" customFormat="1" ht="12.75">
      <c r="A536" t="s">
        <v>649</v>
      </c>
      <c r="B536">
        <v>7.4</v>
      </c>
      <c r="C536"/>
    </row>
    <row r="537" spans="1:3" s="136" customFormat="1" ht="12.75">
      <c r="A537" t="s">
        <v>650</v>
      </c>
      <c r="B537">
        <v>8.6</v>
      </c>
      <c r="C537"/>
    </row>
    <row r="538" spans="1:3" s="136" customFormat="1" ht="12.75">
      <c r="A538" t="s">
        <v>651</v>
      </c>
      <c r="B538">
        <v>87.9</v>
      </c>
      <c r="C538"/>
    </row>
    <row r="539" spans="1:3" s="136" customFormat="1" ht="12.75">
      <c r="A539" t="s">
        <v>652</v>
      </c>
      <c r="B539">
        <v>103</v>
      </c>
      <c r="C539"/>
    </row>
    <row r="540" spans="1:3" s="136" customFormat="1" ht="12.75">
      <c r="A540" t="s">
        <v>653</v>
      </c>
      <c r="B540">
        <v>98.8</v>
      </c>
      <c r="C540"/>
    </row>
    <row r="541" spans="1:3" s="136" customFormat="1" ht="12.75">
      <c r="A541" t="s">
        <v>654</v>
      </c>
      <c r="B541">
        <v>97.6</v>
      </c>
      <c r="C541"/>
    </row>
    <row r="542" spans="1:3" s="136" customFormat="1" ht="12.75">
      <c r="A542" t="s">
        <v>655</v>
      </c>
      <c r="B542">
        <v>101</v>
      </c>
      <c r="C542"/>
    </row>
    <row r="543" spans="1:3" s="136" customFormat="1" ht="12.75">
      <c r="A543" t="s">
        <v>656</v>
      </c>
      <c r="B543">
        <v>143</v>
      </c>
      <c r="C543" s="137">
        <v>41883</v>
      </c>
    </row>
    <row r="544" spans="1:3" s="136" customFormat="1" ht="12.75">
      <c r="A544" t="s">
        <v>657</v>
      </c>
      <c r="B544">
        <v>93</v>
      </c>
      <c r="C544"/>
    </row>
    <row r="545" spans="1:3" s="136" customFormat="1" ht="12.75">
      <c r="A545" t="s">
        <v>658</v>
      </c>
      <c r="B545">
        <v>116.8</v>
      </c>
      <c r="C545"/>
    </row>
    <row r="546" spans="1:3" s="136" customFormat="1" ht="12.75">
      <c r="A546" t="s">
        <v>659</v>
      </c>
      <c r="B546">
        <v>93.5</v>
      </c>
      <c r="C546"/>
    </row>
    <row r="547" spans="1:3" s="136" customFormat="1" ht="12.75">
      <c r="A547" t="s">
        <v>660</v>
      </c>
      <c r="B547">
        <v>80.7</v>
      </c>
      <c r="C547"/>
    </row>
    <row r="548" spans="1:3" s="136" customFormat="1" ht="12.75">
      <c r="A548" t="s">
        <v>661</v>
      </c>
      <c r="B548">
        <v>74.9</v>
      </c>
      <c r="C548"/>
    </row>
    <row r="549" spans="1:3" s="136" customFormat="1" ht="12.75">
      <c r="A549" t="s">
        <v>662</v>
      </c>
      <c r="B549">
        <v>69.8</v>
      </c>
      <c r="C549"/>
    </row>
    <row r="550" spans="1:3" s="136" customFormat="1" ht="12.75">
      <c r="A550" t="s">
        <v>663</v>
      </c>
      <c r="B550">
        <v>73.2</v>
      </c>
      <c r="C550"/>
    </row>
    <row r="551" spans="1:3" s="136" customFormat="1" ht="12.75">
      <c r="A551" t="s">
        <v>664</v>
      </c>
      <c r="B551">
        <v>49.9</v>
      </c>
      <c r="C551"/>
    </row>
    <row r="552" spans="1:3" s="136" customFormat="1" ht="12.75">
      <c r="A552" t="s">
        <v>665</v>
      </c>
      <c r="B552">
        <v>60.3</v>
      </c>
      <c r="C552"/>
    </row>
    <row r="553" spans="1:3" s="136" customFormat="1" ht="12.75">
      <c r="A553" t="s">
        <v>666</v>
      </c>
      <c r="B553">
        <v>54.9</v>
      </c>
      <c r="C553"/>
    </row>
    <row r="554" spans="1:3" s="136" customFormat="1" ht="12.75">
      <c r="A554" t="s">
        <v>667</v>
      </c>
      <c r="B554">
        <v>70.3</v>
      </c>
      <c r="C554"/>
    </row>
    <row r="555" spans="1:3" s="136" customFormat="1" ht="12.75">
      <c r="A555" t="s">
        <v>668</v>
      </c>
      <c r="B555">
        <v>70.7</v>
      </c>
      <c r="C555"/>
    </row>
    <row r="556" spans="1:3" s="136" customFormat="1" ht="12.75">
      <c r="A556" t="s">
        <v>669</v>
      </c>
      <c r="B556">
        <v>71.1</v>
      </c>
      <c r="C556"/>
    </row>
    <row r="557" spans="1:3" s="136" customFormat="1" ht="12.75">
      <c r="A557" t="s">
        <v>670</v>
      </c>
      <c r="B557">
        <v>74</v>
      </c>
      <c r="C557"/>
    </row>
    <row r="558" spans="1:3" s="136" customFormat="1" ht="12.75">
      <c r="A558" t="s">
        <v>671</v>
      </c>
      <c r="B558">
        <v>13.6</v>
      </c>
      <c r="C558"/>
    </row>
    <row r="559" spans="1:3" s="136" customFormat="1" ht="12.75">
      <c r="A559" t="s">
        <v>672</v>
      </c>
      <c r="B559">
        <v>24.8</v>
      </c>
      <c r="C559"/>
    </row>
    <row r="560" spans="1:3" s="136" customFormat="1" ht="12.75">
      <c r="A560" t="s">
        <v>673</v>
      </c>
      <c r="B560">
        <v>120.5</v>
      </c>
      <c r="C560"/>
    </row>
    <row r="561" spans="1:3" s="136" customFormat="1" ht="12.75">
      <c r="A561" t="s">
        <v>674</v>
      </c>
      <c r="B561">
        <v>113.3</v>
      </c>
      <c r="C561"/>
    </row>
    <row r="562" spans="1:3" s="136" customFormat="1" ht="12.75">
      <c r="A562" t="s">
        <v>675</v>
      </c>
      <c r="B562">
        <v>112</v>
      </c>
      <c r="C562"/>
    </row>
    <row r="563" spans="1:3" s="136" customFormat="1" ht="12.75">
      <c r="A563" t="s">
        <v>676</v>
      </c>
      <c r="B563">
        <v>108.7</v>
      </c>
      <c r="C563"/>
    </row>
    <row r="564" spans="1:3" s="136" customFormat="1" ht="12.75">
      <c r="A564" t="s">
        <v>677</v>
      </c>
      <c r="B564">
        <v>11.8</v>
      </c>
      <c r="C564"/>
    </row>
    <row r="565" spans="1:3" s="136" customFormat="1" ht="12.75">
      <c r="A565" t="s">
        <v>678</v>
      </c>
      <c r="B565">
        <v>22.8</v>
      </c>
      <c r="C565"/>
    </row>
    <row r="566" spans="1:3" s="136" customFormat="1" ht="12.75">
      <c r="A566" t="s">
        <v>679</v>
      </c>
      <c r="B566">
        <v>12.8</v>
      </c>
      <c r="C566"/>
    </row>
    <row r="567" spans="1:3" s="136" customFormat="1" ht="12.75">
      <c r="A567" t="s">
        <v>680</v>
      </c>
      <c r="B567">
        <v>83.5</v>
      </c>
      <c r="C567"/>
    </row>
    <row r="568" spans="1:3" s="136" customFormat="1" ht="12.75">
      <c r="A568" t="s">
        <v>681</v>
      </c>
      <c r="B568">
        <v>94.7</v>
      </c>
      <c r="C568"/>
    </row>
    <row r="569" spans="1:3" s="136" customFormat="1" ht="12.75">
      <c r="A569" t="s">
        <v>682</v>
      </c>
      <c r="B569">
        <v>100.1</v>
      </c>
      <c r="C569"/>
    </row>
    <row r="570" spans="1:3" s="136" customFormat="1" ht="12.75">
      <c r="A570" t="s">
        <v>683</v>
      </c>
      <c r="B570">
        <v>108.4</v>
      </c>
      <c r="C570"/>
    </row>
    <row r="571" spans="1:3" s="136" customFormat="1" ht="12.75">
      <c r="A571" t="s">
        <v>684</v>
      </c>
      <c r="B571">
        <v>10.8</v>
      </c>
      <c r="C571"/>
    </row>
    <row r="572" spans="1:3" s="136" customFormat="1" ht="12.75">
      <c r="A572" t="s">
        <v>685</v>
      </c>
      <c r="B572">
        <v>71.7</v>
      </c>
      <c r="C572"/>
    </row>
    <row r="573" spans="1:3" s="136" customFormat="1" ht="12.75">
      <c r="A573" t="s">
        <v>686</v>
      </c>
      <c r="B573">
        <v>13.4</v>
      </c>
      <c r="C573"/>
    </row>
    <row r="574" spans="1:3" s="136" customFormat="1" ht="12.75">
      <c r="A574" t="s">
        <v>687</v>
      </c>
      <c r="B574">
        <v>64</v>
      </c>
      <c r="C574"/>
    </row>
    <row r="575" spans="1:3" s="136" customFormat="1" ht="12.75">
      <c r="A575" t="s">
        <v>688</v>
      </c>
      <c r="B575">
        <v>73.9</v>
      </c>
      <c r="C575"/>
    </row>
    <row r="576" spans="1:3" s="136" customFormat="1" ht="12.75">
      <c r="A576" t="s">
        <v>689</v>
      </c>
      <c r="B576">
        <v>78.4</v>
      </c>
      <c r="C576"/>
    </row>
    <row r="577" spans="1:3" s="136" customFormat="1" ht="12.75">
      <c r="A577" t="s">
        <v>690</v>
      </c>
      <c r="B577">
        <v>86.1</v>
      </c>
      <c r="C577"/>
    </row>
    <row r="578" spans="1:3" s="136" customFormat="1" ht="12.75">
      <c r="A578" t="s">
        <v>691</v>
      </c>
      <c r="B578">
        <v>95.8</v>
      </c>
      <c r="C578"/>
    </row>
    <row r="579" spans="1:3" s="136" customFormat="1" ht="12.75">
      <c r="A579" t="s">
        <v>692</v>
      </c>
      <c r="B579">
        <v>12</v>
      </c>
      <c r="C579"/>
    </row>
    <row r="580" spans="1:3" s="136" customFormat="1" ht="12.75">
      <c r="A580" t="s">
        <v>693</v>
      </c>
      <c r="B580">
        <v>39.8</v>
      </c>
      <c r="C580"/>
    </row>
    <row r="581" spans="1:3" s="136" customFormat="1" ht="12.75">
      <c r="A581" t="s">
        <v>694</v>
      </c>
      <c r="B581">
        <v>50.9</v>
      </c>
      <c r="C581"/>
    </row>
    <row r="582" spans="1:3" s="136" customFormat="1" ht="12.75">
      <c r="A582" t="s">
        <v>695</v>
      </c>
      <c r="B582">
        <v>54.1</v>
      </c>
      <c r="C582"/>
    </row>
    <row r="583" spans="1:3" s="136" customFormat="1" ht="12.75">
      <c r="A583" t="s">
        <v>696</v>
      </c>
      <c r="B583">
        <v>62.4</v>
      </c>
      <c r="C583"/>
    </row>
    <row r="584" spans="1:3" s="136" customFormat="1" ht="12.75">
      <c r="A584" t="s">
        <v>697</v>
      </c>
      <c r="B584">
        <v>66.2</v>
      </c>
      <c r="C584"/>
    </row>
    <row r="585" spans="1:3" s="136" customFormat="1" ht="12.75">
      <c r="A585" t="s">
        <v>698</v>
      </c>
      <c r="B585">
        <v>70.3</v>
      </c>
      <c r="C585"/>
    </row>
    <row r="586" spans="1:3" s="136" customFormat="1" ht="12.75">
      <c r="A586" t="s">
        <v>699</v>
      </c>
      <c r="B586">
        <v>73.5</v>
      </c>
      <c r="C586"/>
    </row>
    <row r="587" spans="1:3" s="136" customFormat="1" ht="12.75">
      <c r="A587" t="s">
        <v>700</v>
      </c>
      <c r="B587">
        <v>82.6</v>
      </c>
      <c r="C587"/>
    </row>
    <row r="588" spans="1:3" s="136" customFormat="1" ht="12.75">
      <c r="A588" t="s">
        <v>701</v>
      </c>
      <c r="B588">
        <v>9</v>
      </c>
      <c r="C588"/>
    </row>
    <row r="589" spans="1:3" s="136" customFormat="1" ht="12.75">
      <c r="A589" t="s">
        <v>702</v>
      </c>
      <c r="B589">
        <v>21.9</v>
      </c>
      <c r="C589"/>
    </row>
    <row r="590" spans="1:3" s="136" customFormat="1" ht="12.75">
      <c r="A590" t="s">
        <v>703</v>
      </c>
      <c r="B590">
        <v>29.2</v>
      </c>
      <c r="C590"/>
    </row>
    <row r="591" spans="1:3" s="136" customFormat="1" ht="12.75">
      <c r="A591" t="s">
        <v>704</v>
      </c>
      <c r="B591">
        <v>41.2</v>
      </c>
      <c r="C591"/>
    </row>
    <row r="592" spans="1:3" s="136" customFormat="1" ht="12.75">
      <c r="A592" t="s">
        <v>705</v>
      </c>
      <c r="B592">
        <v>52.8</v>
      </c>
      <c r="C592"/>
    </row>
    <row r="593" spans="1:3" s="136" customFormat="1" ht="12.75">
      <c r="A593" t="s">
        <v>706</v>
      </c>
      <c r="B593">
        <v>58.5</v>
      </c>
      <c r="C593"/>
    </row>
    <row r="594" spans="1:3" s="136" customFormat="1" ht="12.75">
      <c r="A594" t="s">
        <v>707</v>
      </c>
      <c r="B594">
        <v>60.3</v>
      </c>
      <c r="C594"/>
    </row>
    <row r="595" spans="1:3" s="136" customFormat="1" ht="12.75">
      <c r="A595" t="s">
        <v>708</v>
      </c>
      <c r="B595">
        <v>61.7</v>
      </c>
      <c r="C595"/>
    </row>
    <row r="596" spans="1:3" s="136" customFormat="1" ht="12.75">
      <c r="A596" t="s">
        <v>709</v>
      </c>
      <c r="B596">
        <v>66.3</v>
      </c>
      <c r="C596"/>
    </row>
    <row r="597" spans="1:3" s="136" customFormat="1" ht="12.75">
      <c r="A597" t="s">
        <v>710</v>
      </c>
      <c r="B597">
        <v>74.4</v>
      </c>
      <c r="C597"/>
    </row>
    <row r="598" spans="1:3" s="136" customFormat="1" ht="12.75">
      <c r="A598" t="s">
        <v>711</v>
      </c>
      <c r="B598">
        <v>55.3</v>
      </c>
      <c r="C598"/>
    </row>
    <row r="599" spans="1:3" s="136" customFormat="1" ht="12.75">
      <c r="A599" t="s">
        <v>712</v>
      </c>
      <c r="B599">
        <v>14.7</v>
      </c>
      <c r="C599"/>
    </row>
    <row r="600" spans="1:3" s="136" customFormat="1" ht="12.75">
      <c r="A600" t="s">
        <v>713</v>
      </c>
      <c r="B600">
        <v>26.7</v>
      </c>
      <c r="C600"/>
    </row>
    <row r="601" spans="1:3" s="136" customFormat="1" ht="12.75">
      <c r="A601" t="s">
        <v>714</v>
      </c>
      <c r="B601">
        <v>58</v>
      </c>
      <c r="C601"/>
    </row>
    <row r="602" spans="1:3" s="136" customFormat="1" ht="12.75">
      <c r="A602" t="s">
        <v>715</v>
      </c>
      <c r="B602">
        <v>61.8</v>
      </c>
      <c r="C602"/>
    </row>
    <row r="603" spans="1:3" s="136" customFormat="1" ht="12.75">
      <c r="A603" t="s">
        <v>716</v>
      </c>
      <c r="B603">
        <v>62.5</v>
      </c>
      <c r="C603"/>
    </row>
    <row r="604" spans="1:3" s="136" customFormat="1" ht="12.75">
      <c r="A604" t="s">
        <v>717</v>
      </c>
      <c r="B604">
        <v>66.8</v>
      </c>
      <c r="C604"/>
    </row>
    <row r="605" spans="1:3" s="136" customFormat="1" ht="12.75">
      <c r="A605" t="s">
        <v>718</v>
      </c>
      <c r="B605">
        <v>61.5</v>
      </c>
      <c r="C605"/>
    </row>
    <row r="606" spans="1:3" s="136" customFormat="1" ht="12.75">
      <c r="A606" t="s">
        <v>719</v>
      </c>
      <c r="B606">
        <v>17.7</v>
      </c>
      <c r="C606"/>
    </row>
    <row r="607" spans="1:3" s="136" customFormat="1" ht="12.75">
      <c r="A607" t="s">
        <v>720</v>
      </c>
      <c r="B607">
        <v>30.4</v>
      </c>
      <c r="C607"/>
    </row>
    <row r="608" spans="1:3" s="136" customFormat="1" ht="12.75">
      <c r="A608" t="s">
        <v>721</v>
      </c>
      <c r="B608">
        <v>58.7</v>
      </c>
      <c r="C608"/>
    </row>
    <row r="609" spans="1:3" s="136" customFormat="1" ht="12.75">
      <c r="A609" t="s">
        <v>722</v>
      </c>
      <c r="B609">
        <v>58.9</v>
      </c>
      <c r="C609"/>
    </row>
    <row r="610" spans="1:3" s="136" customFormat="1" ht="12.75">
      <c r="A610" t="s">
        <v>723</v>
      </c>
      <c r="B610">
        <v>79.6</v>
      </c>
      <c r="C610"/>
    </row>
    <row r="611" spans="1:3" s="136" customFormat="1" ht="12.75">
      <c r="A611" t="s">
        <v>724</v>
      </c>
      <c r="B611">
        <v>61.2</v>
      </c>
      <c r="C611"/>
    </row>
    <row r="612" spans="1:3" s="136" customFormat="1" ht="12.75">
      <c r="A612" t="s">
        <v>725</v>
      </c>
      <c r="B612">
        <v>90.9</v>
      </c>
      <c r="C612"/>
    </row>
    <row r="613" spans="1:3" s="136" customFormat="1" ht="12.75">
      <c r="A613" t="s">
        <v>726</v>
      </c>
      <c r="B613">
        <v>90.2</v>
      </c>
      <c r="C613"/>
    </row>
    <row r="614" spans="1:3" s="136" customFormat="1" ht="12.75">
      <c r="A614" t="s">
        <v>727</v>
      </c>
      <c r="B614">
        <v>94.3</v>
      </c>
      <c r="C614"/>
    </row>
    <row r="615" spans="1:3" s="136" customFormat="1" ht="12.75">
      <c r="A615" t="s">
        <v>728</v>
      </c>
      <c r="B615">
        <v>138</v>
      </c>
      <c r="C615"/>
    </row>
    <row r="616" spans="1:3" s="136" customFormat="1" ht="12.75">
      <c r="A616" t="s">
        <v>729</v>
      </c>
      <c r="B616">
        <v>87</v>
      </c>
      <c r="C616" s="137">
        <v>41883</v>
      </c>
    </row>
    <row r="617" spans="1:3" s="136" customFormat="1" ht="12.75">
      <c r="A617" t="s">
        <v>730</v>
      </c>
      <c r="B617">
        <v>112.9</v>
      </c>
      <c r="C617"/>
    </row>
    <row r="618" spans="1:3" s="136" customFormat="1" ht="12.75">
      <c r="A618" t="s">
        <v>731</v>
      </c>
      <c r="B618">
        <v>108.5</v>
      </c>
      <c r="C618"/>
    </row>
    <row r="619" spans="1:3" s="136" customFormat="1" ht="12.75">
      <c r="A619" t="s">
        <v>732</v>
      </c>
      <c r="B619">
        <v>105.8</v>
      </c>
      <c r="C619"/>
    </row>
    <row r="620" spans="1:3" s="136" customFormat="1" ht="12.75">
      <c r="A620" t="s">
        <v>733</v>
      </c>
      <c r="B620">
        <v>90.1</v>
      </c>
      <c r="C620"/>
    </row>
    <row r="621" spans="1:3" s="136" customFormat="1" ht="12.75">
      <c r="A621" t="s">
        <v>734</v>
      </c>
      <c r="B621">
        <v>78.8</v>
      </c>
      <c r="C621"/>
    </row>
    <row r="622" spans="1:3" s="136" customFormat="1" ht="12.75">
      <c r="A622" t="s">
        <v>735</v>
      </c>
      <c r="B622">
        <v>74.1</v>
      </c>
      <c r="C622"/>
    </row>
    <row r="623" spans="1:3" s="136" customFormat="1" ht="12.75">
      <c r="A623" t="s">
        <v>736</v>
      </c>
      <c r="B623">
        <v>69.5</v>
      </c>
      <c r="C623"/>
    </row>
    <row r="624" spans="1:3" s="136" customFormat="1" ht="12.75">
      <c r="A624" t="s">
        <v>737</v>
      </c>
      <c r="B624">
        <v>76.5</v>
      </c>
      <c r="C624"/>
    </row>
    <row r="625" spans="1:3" s="136" customFormat="1" ht="12.75">
      <c r="A625" t="s">
        <v>738</v>
      </c>
      <c r="B625">
        <v>54.6</v>
      </c>
      <c r="C625"/>
    </row>
    <row r="626" spans="1:3" s="136" customFormat="1" ht="12.75">
      <c r="A626" t="s">
        <v>739</v>
      </c>
      <c r="B626">
        <v>64.6</v>
      </c>
      <c r="C626"/>
    </row>
    <row r="627" spans="1:3" s="136" customFormat="1" ht="12.75">
      <c r="A627" t="s">
        <v>740</v>
      </c>
      <c r="B627">
        <v>59.6</v>
      </c>
      <c r="C627"/>
    </row>
    <row r="628" spans="1:3" s="136" customFormat="1" ht="12.75">
      <c r="A628" t="s">
        <v>741</v>
      </c>
      <c r="B628">
        <v>74.5</v>
      </c>
      <c r="C628"/>
    </row>
    <row r="629" spans="1:3" s="136" customFormat="1" ht="12.75">
      <c r="A629" t="s">
        <v>742</v>
      </c>
      <c r="B629">
        <v>76.1</v>
      </c>
      <c r="C629"/>
    </row>
    <row r="630" spans="1:3" s="136" customFormat="1" ht="12.75">
      <c r="A630" t="s">
        <v>743</v>
      </c>
      <c r="B630">
        <v>76.7</v>
      </c>
      <c r="C630"/>
    </row>
    <row r="631" spans="1:3" s="136" customFormat="1" ht="12.75">
      <c r="A631" t="s">
        <v>744</v>
      </c>
      <c r="B631">
        <v>80.2</v>
      </c>
      <c r="C631"/>
    </row>
    <row r="632" spans="1:3" s="136" customFormat="1" ht="12.75">
      <c r="A632" t="s">
        <v>745</v>
      </c>
      <c r="B632">
        <v>13.1</v>
      </c>
      <c r="C632"/>
    </row>
    <row r="633" spans="1:3" s="136" customFormat="1" ht="12.75">
      <c r="A633" t="s">
        <v>746</v>
      </c>
      <c r="B633">
        <v>44.6</v>
      </c>
      <c r="C633"/>
    </row>
    <row r="634" spans="1:3" s="136" customFormat="1" ht="12.75">
      <c r="A634" t="s">
        <v>747</v>
      </c>
      <c r="B634">
        <v>42.2</v>
      </c>
      <c r="C634"/>
    </row>
    <row r="635" spans="1:3" s="136" customFormat="1" ht="12.75">
      <c r="A635" t="s">
        <v>748</v>
      </c>
      <c r="B635">
        <v>39</v>
      </c>
      <c r="C635"/>
    </row>
    <row r="636" spans="1:3" s="136" customFormat="1" ht="12.75">
      <c r="A636" t="s">
        <v>749</v>
      </c>
      <c r="B636">
        <v>41.5</v>
      </c>
      <c r="C636"/>
    </row>
    <row r="637" spans="1:3" s="136" customFormat="1" ht="12.75">
      <c r="A637" t="s">
        <v>750</v>
      </c>
      <c r="B637">
        <v>45.5</v>
      </c>
      <c r="C637"/>
    </row>
    <row r="638" spans="1:3" s="136" customFormat="1" ht="12.75">
      <c r="A638" t="s">
        <v>751</v>
      </c>
      <c r="B638">
        <v>44.9</v>
      </c>
      <c r="C638"/>
    </row>
    <row r="639" spans="1:3" s="136" customFormat="1" ht="12.75">
      <c r="A639" t="s">
        <v>752</v>
      </c>
      <c r="B639">
        <v>46.2</v>
      </c>
      <c r="C639"/>
    </row>
    <row r="640" spans="1:3" s="136" customFormat="1" ht="12.75">
      <c r="A640" t="s">
        <v>753</v>
      </c>
      <c r="B640">
        <v>77.8</v>
      </c>
      <c r="C640"/>
    </row>
    <row r="641" spans="1:3" s="136" customFormat="1" ht="12.75">
      <c r="A641" t="s">
        <v>754</v>
      </c>
      <c r="B641">
        <v>84</v>
      </c>
      <c r="C641"/>
    </row>
    <row r="642" spans="1:3" s="136" customFormat="1" ht="12.75">
      <c r="A642" t="s">
        <v>755</v>
      </c>
      <c r="B642">
        <v>132</v>
      </c>
      <c r="C642"/>
    </row>
    <row r="643" spans="1:3" s="136" customFormat="1" ht="12.75">
      <c r="A643" t="s">
        <v>756</v>
      </c>
      <c r="B643">
        <v>79</v>
      </c>
      <c r="C643"/>
    </row>
    <row r="644" spans="1:3" s="136" customFormat="1" ht="12.75">
      <c r="A644" t="s">
        <v>757</v>
      </c>
      <c r="B644">
        <v>112</v>
      </c>
      <c r="C644"/>
    </row>
    <row r="645" spans="1:3" s="136" customFormat="1" ht="12.75">
      <c r="A645" t="s">
        <v>758</v>
      </c>
      <c r="B645">
        <v>107.8</v>
      </c>
      <c r="C645"/>
    </row>
    <row r="646" spans="1:3" s="136" customFormat="1" ht="12.75">
      <c r="A646" t="s">
        <v>759</v>
      </c>
      <c r="B646">
        <v>107</v>
      </c>
      <c r="C646"/>
    </row>
    <row r="647" spans="1:3" s="136" customFormat="1" ht="12.75">
      <c r="A647" t="s">
        <v>760</v>
      </c>
      <c r="B647">
        <v>90.1</v>
      </c>
      <c r="C647"/>
    </row>
    <row r="648" spans="1:3" s="136" customFormat="1" ht="12.75">
      <c r="A648" t="s">
        <v>761</v>
      </c>
      <c r="B648">
        <v>106</v>
      </c>
      <c r="C648"/>
    </row>
    <row r="649" spans="1:3" s="136" customFormat="1" ht="12.75">
      <c r="A649" t="s">
        <v>762</v>
      </c>
      <c r="B649">
        <v>83</v>
      </c>
      <c r="C649"/>
    </row>
    <row r="650" spans="1:3" s="136" customFormat="1" ht="12.75">
      <c r="A650" t="s">
        <v>763</v>
      </c>
      <c r="B650">
        <v>80.5</v>
      </c>
      <c r="C650"/>
    </row>
    <row r="651" spans="1:3" s="136" customFormat="1" ht="12.75">
      <c r="A651" t="s">
        <v>764</v>
      </c>
      <c r="B651">
        <v>77</v>
      </c>
      <c r="C651"/>
    </row>
    <row r="652" spans="1:3" s="136" customFormat="1" ht="12.75">
      <c r="A652" t="s">
        <v>765</v>
      </c>
      <c r="B652">
        <v>88.5</v>
      </c>
      <c r="C652"/>
    </row>
    <row r="653" spans="1:3" s="136" customFormat="1" ht="12.75">
      <c r="A653" t="s">
        <v>766</v>
      </c>
      <c r="B653">
        <v>69</v>
      </c>
      <c r="C653"/>
    </row>
    <row r="654" spans="1:3" s="136" customFormat="1" ht="12.75">
      <c r="A654" t="s">
        <v>767</v>
      </c>
      <c r="B654">
        <v>78</v>
      </c>
      <c r="C654"/>
    </row>
    <row r="655" spans="1:3" s="136" customFormat="1" ht="12.75">
      <c r="A655" t="s">
        <v>768</v>
      </c>
      <c r="B655">
        <v>73.5</v>
      </c>
      <c r="C655"/>
    </row>
    <row r="656" spans="1:3" s="136" customFormat="1" ht="12.75">
      <c r="A656" t="s">
        <v>769</v>
      </c>
      <c r="B656">
        <v>87.3</v>
      </c>
      <c r="C656"/>
    </row>
    <row r="657" spans="1:3" s="136" customFormat="1" ht="12.75">
      <c r="A657" t="s">
        <v>770</v>
      </c>
      <c r="B657">
        <v>90.5</v>
      </c>
      <c r="C657"/>
    </row>
    <row r="658" spans="1:3" s="136" customFormat="1" ht="12.75">
      <c r="A658" t="s">
        <v>771</v>
      </c>
      <c r="B658">
        <v>91.3</v>
      </c>
      <c r="C658"/>
    </row>
    <row r="659" spans="1:3" s="136" customFormat="1" ht="12.75">
      <c r="A659" t="s">
        <v>772</v>
      </c>
      <c r="B659">
        <v>95.7</v>
      </c>
      <c r="C659"/>
    </row>
    <row r="660" spans="1:3" s="136" customFormat="1" ht="12.75">
      <c r="A660" t="s">
        <v>773</v>
      </c>
      <c r="B660">
        <v>40.6</v>
      </c>
      <c r="C660"/>
    </row>
    <row r="661" spans="1:3" s="136" customFormat="1" ht="12.75">
      <c r="A661" t="s">
        <v>774</v>
      </c>
      <c r="B661">
        <v>34.2</v>
      </c>
      <c r="C661"/>
    </row>
    <row r="662" spans="1:3" s="136" customFormat="1" ht="12.75">
      <c r="A662" t="s">
        <v>775</v>
      </c>
      <c r="B662">
        <v>28.4</v>
      </c>
      <c r="C662"/>
    </row>
    <row r="663" spans="1:3" s="136" customFormat="1" ht="12.75">
      <c r="A663" t="s">
        <v>776</v>
      </c>
      <c r="B663">
        <v>20.8</v>
      </c>
      <c r="C663"/>
    </row>
    <row r="664" spans="1:3" s="136" customFormat="1" ht="12.75">
      <c r="A664" t="s">
        <v>777</v>
      </c>
      <c r="B664">
        <v>29.1</v>
      </c>
      <c r="C664"/>
    </row>
    <row r="665" spans="1:3" s="136" customFormat="1" ht="12.75">
      <c r="A665" t="s">
        <v>778</v>
      </c>
      <c r="B665">
        <v>33.8</v>
      </c>
      <c r="C665"/>
    </row>
    <row r="666" spans="1:3" s="136" customFormat="1" ht="12.75">
      <c r="A666" t="s">
        <v>779</v>
      </c>
      <c r="B666">
        <v>51.8</v>
      </c>
      <c r="C666"/>
    </row>
    <row r="667" spans="1:3" s="136" customFormat="1" ht="12.75">
      <c r="A667" t="s">
        <v>780</v>
      </c>
      <c r="B667">
        <v>40.5</v>
      </c>
      <c r="C667"/>
    </row>
    <row r="668" spans="1:3" s="136" customFormat="1" ht="12.75">
      <c r="A668" t="s">
        <v>781</v>
      </c>
      <c r="B668">
        <v>38.8</v>
      </c>
      <c r="C668"/>
    </row>
    <row r="669" spans="1:3" s="136" customFormat="1" ht="12.75">
      <c r="A669" t="s">
        <v>782</v>
      </c>
      <c r="B669">
        <v>39</v>
      </c>
      <c r="C669"/>
    </row>
    <row r="670" spans="1:3" s="136" customFormat="1" ht="12.75">
      <c r="A670" t="s">
        <v>783</v>
      </c>
      <c r="B670">
        <v>64.7</v>
      </c>
      <c r="C670"/>
    </row>
    <row r="671" spans="1:3" s="136" customFormat="1" ht="12.75">
      <c r="A671" t="s">
        <v>784</v>
      </c>
      <c r="B671">
        <v>66.6</v>
      </c>
      <c r="C671"/>
    </row>
    <row r="672" spans="1:3" s="136" customFormat="1" ht="12.75">
      <c r="A672" t="s">
        <v>785</v>
      </c>
      <c r="B672">
        <v>74.2</v>
      </c>
      <c r="C672"/>
    </row>
    <row r="673" spans="1:3" s="136" customFormat="1" ht="12.75">
      <c r="A673" t="s">
        <v>786</v>
      </c>
      <c r="B673">
        <v>124</v>
      </c>
      <c r="C673"/>
    </row>
    <row r="674" spans="1:3" s="136" customFormat="1" ht="12.75">
      <c r="A674" t="s">
        <v>787</v>
      </c>
      <c r="B674">
        <v>70.5</v>
      </c>
      <c r="C674" s="137">
        <v>41883</v>
      </c>
    </row>
    <row r="675" spans="1:3" s="136" customFormat="1" ht="12.75">
      <c r="A675" t="s">
        <v>788</v>
      </c>
      <c r="B675">
        <v>104.2</v>
      </c>
      <c r="C675"/>
    </row>
    <row r="676" spans="1:3" s="136" customFormat="1" ht="12.75">
      <c r="A676" t="s">
        <v>789</v>
      </c>
      <c r="B676">
        <v>101.5</v>
      </c>
      <c r="C676"/>
    </row>
    <row r="677" spans="1:3" s="136" customFormat="1" ht="12.75">
      <c r="A677" t="s">
        <v>790</v>
      </c>
      <c r="B677">
        <v>99.2</v>
      </c>
      <c r="C677"/>
    </row>
    <row r="678" spans="1:3" s="136" customFormat="1" ht="12.75">
      <c r="A678" t="s">
        <v>791</v>
      </c>
      <c r="B678">
        <v>84.5</v>
      </c>
      <c r="C678"/>
    </row>
    <row r="679" spans="1:3" s="136" customFormat="1" ht="12.75">
      <c r="A679" t="s">
        <v>792</v>
      </c>
      <c r="B679">
        <v>102.1</v>
      </c>
      <c r="C679"/>
    </row>
    <row r="680" spans="1:3" s="136" customFormat="1" ht="12.75">
      <c r="A680" t="s">
        <v>793</v>
      </c>
      <c r="B680">
        <v>79.7</v>
      </c>
      <c r="C680"/>
    </row>
    <row r="681" spans="1:3" s="136" customFormat="1" ht="12.75">
      <c r="A681" t="s">
        <v>794</v>
      </c>
      <c r="B681">
        <v>79.5</v>
      </c>
      <c r="C681"/>
    </row>
    <row r="682" spans="1:3" s="136" customFormat="1" ht="12.75">
      <c r="A682" t="s">
        <v>795</v>
      </c>
      <c r="B682">
        <v>76.7</v>
      </c>
      <c r="C682"/>
    </row>
    <row r="683" spans="1:3" s="136" customFormat="1" ht="12.75">
      <c r="A683" t="s">
        <v>796</v>
      </c>
      <c r="B683">
        <v>94</v>
      </c>
      <c r="C683"/>
    </row>
    <row r="684" spans="1:3" s="136" customFormat="1" ht="12.75">
      <c r="A684" t="s">
        <v>797</v>
      </c>
      <c r="B684">
        <v>76.8</v>
      </c>
      <c r="C684"/>
    </row>
    <row r="685" spans="1:3" s="136" customFormat="1" ht="12.75">
      <c r="A685" t="s">
        <v>798</v>
      </c>
      <c r="B685">
        <v>85.1</v>
      </c>
      <c r="C685"/>
    </row>
    <row r="686" spans="1:3" s="136" customFormat="1" ht="12.75">
      <c r="A686" t="s">
        <v>799</v>
      </c>
      <c r="B686">
        <v>81.3</v>
      </c>
      <c r="C686"/>
    </row>
    <row r="687" spans="1:3" s="136" customFormat="1" ht="12.75">
      <c r="A687" t="s">
        <v>800</v>
      </c>
      <c r="B687">
        <v>94.3</v>
      </c>
      <c r="C687"/>
    </row>
    <row r="688" spans="1:3" s="136" customFormat="1" ht="12.75">
      <c r="A688" t="s">
        <v>801</v>
      </c>
      <c r="B688">
        <v>99.9</v>
      </c>
      <c r="C688"/>
    </row>
    <row r="689" spans="1:3" s="136" customFormat="1" ht="12.75">
      <c r="A689" t="s">
        <v>802</v>
      </c>
      <c r="B689">
        <v>104.9</v>
      </c>
      <c r="C689"/>
    </row>
    <row r="690" spans="1:3" s="136" customFormat="1" ht="12.75">
      <c r="A690" t="s">
        <v>803</v>
      </c>
      <c r="B690">
        <v>15.1</v>
      </c>
      <c r="C690"/>
    </row>
    <row r="691" spans="1:3" s="136" customFormat="1" ht="12.75">
      <c r="A691" t="s">
        <v>804</v>
      </c>
      <c r="B691">
        <v>21.9</v>
      </c>
      <c r="C691"/>
    </row>
    <row r="692" spans="1:3" s="136" customFormat="1" ht="12.75">
      <c r="A692" t="s">
        <v>805</v>
      </c>
      <c r="B692">
        <v>25.4</v>
      </c>
      <c r="C692"/>
    </row>
    <row r="693" spans="1:3" s="136" customFormat="1" ht="12.75">
      <c r="A693" t="s">
        <v>806</v>
      </c>
      <c r="B693">
        <v>43.3</v>
      </c>
      <c r="C693"/>
    </row>
    <row r="694" spans="1:3" s="136" customFormat="1" ht="12.75">
      <c r="A694" t="s">
        <v>807</v>
      </c>
      <c r="B694">
        <v>3.4</v>
      </c>
      <c r="C694"/>
    </row>
    <row r="695" spans="1:3" s="136" customFormat="1" ht="12.75">
      <c r="A695" t="s">
        <v>808</v>
      </c>
      <c r="B695">
        <v>7.6</v>
      </c>
      <c r="C695"/>
    </row>
    <row r="696" spans="1:3" s="136" customFormat="1" ht="12.75">
      <c r="A696" t="s">
        <v>809</v>
      </c>
      <c r="B696">
        <v>140.4</v>
      </c>
      <c r="C696"/>
    </row>
    <row r="697" spans="1:3" s="136" customFormat="1" ht="12.75">
      <c r="A697" t="s">
        <v>810</v>
      </c>
      <c r="B697">
        <v>138.7</v>
      </c>
      <c r="C697"/>
    </row>
    <row r="698" spans="1:3" s="136" customFormat="1" ht="12.75">
      <c r="A698" t="s">
        <v>811</v>
      </c>
      <c r="B698">
        <v>136.6</v>
      </c>
      <c r="C698"/>
    </row>
    <row r="699" spans="1:3" s="136" customFormat="1" ht="12.75">
      <c r="A699" t="s">
        <v>812</v>
      </c>
      <c r="B699">
        <v>122.6</v>
      </c>
      <c r="C699"/>
    </row>
    <row r="700" spans="1:3" s="136" customFormat="1" ht="12.75">
      <c r="A700" t="s">
        <v>813</v>
      </c>
      <c r="B700">
        <v>141.6</v>
      </c>
      <c r="C700"/>
    </row>
    <row r="701" spans="1:3" s="136" customFormat="1" ht="12.75">
      <c r="A701" t="s">
        <v>814</v>
      </c>
      <c r="B701">
        <v>112.3</v>
      </c>
      <c r="C701"/>
    </row>
    <row r="702" spans="1:3" s="136" customFormat="1" ht="12.75">
      <c r="A702" t="s">
        <v>815</v>
      </c>
      <c r="B702">
        <v>7.4</v>
      </c>
      <c r="C702"/>
    </row>
    <row r="703" spans="1:3" s="136" customFormat="1" ht="12.75">
      <c r="A703" t="s">
        <v>816</v>
      </c>
      <c r="B703">
        <v>30.8</v>
      </c>
      <c r="C703"/>
    </row>
    <row r="704" spans="1:3" s="136" customFormat="1" ht="12.75">
      <c r="A704" t="s">
        <v>817</v>
      </c>
      <c r="B704">
        <v>8</v>
      </c>
      <c r="C704"/>
    </row>
    <row r="705" spans="1:3" s="136" customFormat="1" ht="12.75">
      <c r="A705" t="s">
        <v>818</v>
      </c>
      <c r="B705">
        <v>7.8</v>
      </c>
      <c r="C705"/>
    </row>
    <row r="706" spans="1:3" s="136" customFormat="1" ht="12.75">
      <c r="A706" t="s">
        <v>819</v>
      </c>
      <c r="B706">
        <v>5.6</v>
      </c>
      <c r="C706"/>
    </row>
    <row r="707" spans="1:3" s="136" customFormat="1" ht="12.75">
      <c r="A707" t="s">
        <v>820</v>
      </c>
      <c r="B707">
        <v>7.2</v>
      </c>
      <c r="C707"/>
    </row>
    <row r="708" spans="1:3" s="136" customFormat="1" ht="12.75">
      <c r="A708" t="s">
        <v>821</v>
      </c>
      <c r="B708">
        <v>5.9</v>
      </c>
      <c r="C708"/>
    </row>
    <row r="709" spans="1:3" s="136" customFormat="1" ht="12.75">
      <c r="A709" t="s">
        <v>822</v>
      </c>
      <c r="B709">
        <v>11</v>
      </c>
      <c r="C709"/>
    </row>
    <row r="710" spans="1:3" s="136" customFormat="1" ht="12.75">
      <c r="A710" t="s">
        <v>823</v>
      </c>
      <c r="B710">
        <v>112</v>
      </c>
      <c r="C710"/>
    </row>
    <row r="711" spans="1:3" s="136" customFormat="1" ht="12.75">
      <c r="A711" t="s">
        <v>824</v>
      </c>
      <c r="B711">
        <v>132</v>
      </c>
      <c r="C711"/>
    </row>
    <row r="712" spans="1:3" s="136" customFormat="1" ht="12.75">
      <c r="A712" t="s">
        <v>825</v>
      </c>
      <c r="B712">
        <v>110.6</v>
      </c>
      <c r="C712"/>
    </row>
    <row r="713" spans="1:3" s="136" customFormat="1" ht="12.75">
      <c r="A713" t="s">
        <v>826</v>
      </c>
      <c r="B713">
        <v>113</v>
      </c>
      <c r="C713"/>
    </row>
    <row r="714" spans="1:3" s="136" customFormat="1" ht="12.75">
      <c r="A714" t="s">
        <v>827</v>
      </c>
      <c r="B714">
        <v>109.8</v>
      </c>
      <c r="C714"/>
    </row>
    <row r="715" spans="1:3" s="136" customFormat="1" ht="12.75">
      <c r="A715" t="s">
        <v>828</v>
      </c>
      <c r="B715">
        <v>3.8</v>
      </c>
      <c r="C715"/>
    </row>
    <row r="716" spans="1:3" s="136" customFormat="1" ht="12.75">
      <c r="A716" t="s">
        <v>829</v>
      </c>
      <c r="B716">
        <v>11.1</v>
      </c>
      <c r="C716"/>
    </row>
    <row r="717" spans="1:3" s="136" customFormat="1" ht="12.75">
      <c r="A717" t="s">
        <v>830</v>
      </c>
      <c r="B717">
        <v>19.6</v>
      </c>
      <c r="C717"/>
    </row>
    <row r="718" spans="1:3" s="136" customFormat="1" ht="12.75">
      <c r="A718" t="s">
        <v>831</v>
      </c>
      <c r="B718">
        <v>10.3</v>
      </c>
      <c r="C718"/>
    </row>
    <row r="719" spans="1:3" s="136" customFormat="1" ht="12.75">
      <c r="A719" t="s">
        <v>832</v>
      </c>
      <c r="B719">
        <v>11.5</v>
      </c>
      <c r="C719"/>
    </row>
    <row r="720" spans="1:3" s="136" customFormat="1" ht="12.75">
      <c r="A720" t="s">
        <v>833</v>
      </c>
      <c r="B720">
        <v>8.2</v>
      </c>
      <c r="C720"/>
    </row>
    <row r="721" spans="1:3" s="136" customFormat="1" ht="12.75">
      <c r="A721" t="s">
        <v>834</v>
      </c>
      <c r="B721">
        <v>10.4</v>
      </c>
      <c r="C721"/>
    </row>
    <row r="722" spans="1:3" s="136" customFormat="1" ht="12.75">
      <c r="A722" t="s">
        <v>835</v>
      </c>
      <c r="B722">
        <v>5.2</v>
      </c>
      <c r="C722"/>
    </row>
    <row r="723" spans="1:3" s="136" customFormat="1" ht="12.75">
      <c r="A723" t="s">
        <v>836</v>
      </c>
      <c r="B723">
        <v>125.3</v>
      </c>
      <c r="C723"/>
    </row>
    <row r="724" spans="1:3" s="136" customFormat="1" ht="12.75">
      <c r="A724" t="s">
        <v>837</v>
      </c>
      <c r="B724">
        <v>104.5</v>
      </c>
      <c r="C724"/>
    </row>
    <row r="725" spans="1:3" s="136" customFormat="1" ht="12.75">
      <c r="A725" t="s">
        <v>838</v>
      </c>
      <c r="B725">
        <v>106.3</v>
      </c>
      <c r="C725"/>
    </row>
    <row r="726" spans="1:3" s="136" customFormat="1" ht="12.75">
      <c r="A726" t="s">
        <v>839</v>
      </c>
      <c r="B726">
        <v>104.4</v>
      </c>
      <c r="C726"/>
    </row>
    <row r="727" spans="1:3" s="136" customFormat="1" ht="12.75">
      <c r="A727" t="s">
        <v>840</v>
      </c>
      <c r="B727">
        <v>20.1</v>
      </c>
      <c r="C727"/>
    </row>
    <row r="728" spans="1:3" s="136" customFormat="1" ht="12.75">
      <c r="A728" t="s">
        <v>841</v>
      </c>
      <c r="B728">
        <v>8.4</v>
      </c>
      <c r="C728"/>
    </row>
    <row r="729" spans="1:3" s="136" customFormat="1" ht="12.75">
      <c r="A729" t="s">
        <v>842</v>
      </c>
      <c r="B729">
        <v>10.9</v>
      </c>
      <c r="C729"/>
    </row>
    <row r="730" spans="1:3" s="136" customFormat="1" ht="12.75">
      <c r="A730" t="s">
        <v>843</v>
      </c>
      <c r="B730">
        <v>12.6</v>
      </c>
      <c r="C730"/>
    </row>
    <row r="731" spans="1:3" s="136" customFormat="1" ht="12.75">
      <c r="A731" t="s">
        <v>844</v>
      </c>
      <c r="B731">
        <v>9.8</v>
      </c>
      <c r="C731"/>
    </row>
    <row r="732" spans="1:3" s="136" customFormat="1" ht="12.75">
      <c r="A732" t="s">
        <v>845</v>
      </c>
      <c r="B732">
        <v>21.6</v>
      </c>
      <c r="C732"/>
    </row>
    <row r="733" spans="1:3" s="136" customFormat="1" ht="12.75">
      <c r="A733" t="s">
        <v>846</v>
      </c>
      <c r="B733">
        <v>5.6</v>
      </c>
      <c r="C733"/>
    </row>
    <row r="734" spans="1:3" s="136" customFormat="1" ht="12.75">
      <c r="A734" t="s">
        <v>847</v>
      </c>
      <c r="B734">
        <v>12.7</v>
      </c>
      <c r="C734"/>
    </row>
    <row r="735" spans="1:3" s="136" customFormat="1" ht="12.75">
      <c r="A735" t="s">
        <v>848</v>
      </c>
      <c r="B735">
        <v>13.8</v>
      </c>
      <c r="C735"/>
    </row>
    <row r="736" spans="1:3" s="136" customFormat="1" ht="12.75">
      <c r="A736" t="s">
        <v>849</v>
      </c>
      <c r="B736">
        <v>79.5</v>
      </c>
      <c r="C736"/>
    </row>
    <row r="737" spans="1:3" s="136" customFormat="1" ht="12.75">
      <c r="A737" t="s">
        <v>850</v>
      </c>
      <c r="B737">
        <v>121.8</v>
      </c>
      <c r="C737"/>
    </row>
    <row r="738" spans="1:3" s="136" customFormat="1" ht="12.75">
      <c r="A738" t="s">
        <v>851</v>
      </c>
      <c r="B738">
        <v>101.1</v>
      </c>
      <c r="C738"/>
    </row>
    <row r="739" spans="1:3" s="136" customFormat="1" ht="12.75">
      <c r="A739" t="s">
        <v>852</v>
      </c>
      <c r="B739">
        <v>103.1</v>
      </c>
      <c r="C739"/>
    </row>
    <row r="740" spans="1:3" s="136" customFormat="1" ht="12.75">
      <c r="A740" t="s">
        <v>853</v>
      </c>
      <c r="B740">
        <v>101.3</v>
      </c>
      <c r="C740"/>
    </row>
    <row r="741" spans="1:3" s="136" customFormat="1" ht="12.75">
      <c r="A741" t="s">
        <v>854</v>
      </c>
      <c r="B741">
        <v>121.4</v>
      </c>
      <c r="C741"/>
    </row>
    <row r="742" spans="1:3" s="136" customFormat="1" ht="12.75">
      <c r="A742" t="s">
        <v>855</v>
      </c>
      <c r="B742">
        <v>12.9</v>
      </c>
      <c r="C742"/>
    </row>
    <row r="743" spans="1:3" s="136" customFormat="1" ht="12.75">
      <c r="A743" t="s">
        <v>856</v>
      </c>
      <c r="B743">
        <v>14.1</v>
      </c>
      <c r="C743"/>
    </row>
    <row r="744" spans="1:3" s="136" customFormat="1" ht="12.75">
      <c r="A744" t="s">
        <v>857</v>
      </c>
      <c r="B744">
        <v>13.3</v>
      </c>
      <c r="C744"/>
    </row>
    <row r="745" spans="1:3" s="136" customFormat="1" ht="12.75">
      <c r="A745" t="s">
        <v>858</v>
      </c>
      <c r="B745">
        <v>32.1</v>
      </c>
      <c r="C745"/>
    </row>
    <row r="746" spans="1:3" s="136" customFormat="1" ht="12.75">
      <c r="A746" t="s">
        <v>859</v>
      </c>
      <c r="B746">
        <v>41.9</v>
      </c>
      <c r="C746"/>
    </row>
    <row r="747" spans="1:3" s="136" customFormat="1" ht="12.75">
      <c r="A747" t="s">
        <v>860</v>
      </c>
      <c r="B747">
        <v>38.3</v>
      </c>
      <c r="C747"/>
    </row>
    <row r="748" spans="1:3" s="136" customFormat="1" ht="12.75">
      <c r="A748" t="s">
        <v>861</v>
      </c>
      <c r="B748">
        <v>30.5</v>
      </c>
      <c r="C748"/>
    </row>
    <row r="749" spans="1:3" s="136" customFormat="1" ht="12.75">
      <c r="A749" t="s">
        <v>862</v>
      </c>
      <c r="B749">
        <v>45.8</v>
      </c>
      <c r="C749"/>
    </row>
    <row r="750" spans="1:3" s="136" customFormat="1" ht="12.75">
      <c r="A750" t="s">
        <v>863</v>
      </c>
      <c r="B750">
        <v>50.4</v>
      </c>
      <c r="C750"/>
    </row>
    <row r="751" spans="1:3" s="136" customFormat="1" ht="12.75">
      <c r="A751" t="s">
        <v>864</v>
      </c>
      <c r="B751">
        <v>60.4</v>
      </c>
      <c r="C751"/>
    </row>
    <row r="752" spans="1:3" s="136" customFormat="1" ht="12.75">
      <c r="A752" t="s">
        <v>865</v>
      </c>
      <c r="B752">
        <v>113.2</v>
      </c>
      <c r="C752"/>
    </row>
    <row r="753" spans="1:3" s="136" customFormat="1" ht="12.75">
      <c r="A753" t="s">
        <v>866</v>
      </c>
      <c r="B753">
        <v>60.5</v>
      </c>
      <c r="C753" s="137">
        <v>41883</v>
      </c>
    </row>
    <row r="754" spans="1:3" s="136" customFormat="1" ht="12.75">
      <c r="A754" t="s">
        <v>867</v>
      </c>
      <c r="B754">
        <v>97.6</v>
      </c>
      <c r="C754"/>
    </row>
    <row r="755" spans="1:3" s="136" customFormat="1" ht="12.75">
      <c r="A755" t="s">
        <v>868</v>
      </c>
      <c r="B755">
        <v>96.3</v>
      </c>
      <c r="C755"/>
    </row>
    <row r="756" spans="1:3" s="136" customFormat="1" ht="12.75">
      <c r="A756" t="s">
        <v>869</v>
      </c>
      <c r="B756">
        <v>94.4</v>
      </c>
      <c r="C756"/>
    </row>
    <row r="757" spans="1:3" s="136" customFormat="1" ht="12.75">
      <c r="A757" t="s">
        <v>870</v>
      </c>
      <c r="B757">
        <v>81.2</v>
      </c>
      <c r="C757"/>
    </row>
    <row r="758" spans="1:3" s="136" customFormat="1" ht="12.75">
      <c r="A758" t="s">
        <v>871</v>
      </c>
      <c r="B758">
        <v>101.8</v>
      </c>
      <c r="C758"/>
    </row>
    <row r="759" spans="1:3" s="136" customFormat="1" ht="12.75">
      <c r="A759" t="s">
        <v>872</v>
      </c>
      <c r="B759">
        <v>81.5</v>
      </c>
      <c r="C759"/>
    </row>
    <row r="760" spans="1:3" s="136" customFormat="1" ht="12.75">
      <c r="A760" t="s">
        <v>873</v>
      </c>
      <c r="B760">
        <v>84.2</v>
      </c>
      <c r="C760"/>
    </row>
    <row r="761" spans="1:3" s="136" customFormat="1" ht="12.75">
      <c r="A761" t="s">
        <v>874</v>
      </c>
      <c r="B761">
        <v>82.9</v>
      </c>
      <c r="C761"/>
    </row>
    <row r="762" spans="1:3" s="136" customFormat="1" ht="12.75">
      <c r="A762" t="s">
        <v>875</v>
      </c>
      <c r="B762">
        <v>105.4</v>
      </c>
      <c r="C762"/>
    </row>
    <row r="763" spans="1:3" s="136" customFormat="1" ht="12.75">
      <c r="A763" t="s">
        <v>876</v>
      </c>
      <c r="B763">
        <v>91.6</v>
      </c>
      <c r="C763"/>
    </row>
    <row r="764" spans="1:3" s="136" customFormat="1" ht="12.75">
      <c r="A764" t="s">
        <v>877</v>
      </c>
      <c r="B764">
        <v>98.7</v>
      </c>
      <c r="C764"/>
    </row>
    <row r="765" spans="1:3" s="136" customFormat="1" ht="12.75">
      <c r="A765" t="s">
        <v>878</v>
      </c>
      <c r="B765">
        <v>95.7</v>
      </c>
      <c r="C765"/>
    </row>
    <row r="766" spans="1:3" s="136" customFormat="1" ht="12.75">
      <c r="A766" t="s">
        <v>879</v>
      </c>
      <c r="B766">
        <v>107.2</v>
      </c>
      <c r="C766"/>
    </row>
    <row r="767" spans="1:3" s="136" customFormat="1" ht="12.75">
      <c r="A767" t="s">
        <v>880</v>
      </c>
      <c r="B767">
        <v>120.4</v>
      </c>
      <c r="C767"/>
    </row>
    <row r="768" spans="1:3" s="136" customFormat="1" ht="12.75">
      <c r="A768" t="s">
        <v>881</v>
      </c>
      <c r="B768">
        <v>4.6</v>
      </c>
      <c r="C768"/>
    </row>
    <row r="769" spans="1:3" s="136" customFormat="1" ht="12.75">
      <c r="A769" t="s">
        <v>882</v>
      </c>
      <c r="B769">
        <v>11</v>
      </c>
      <c r="C769"/>
    </row>
    <row r="770" spans="1:3" s="136" customFormat="1" ht="12.75">
      <c r="A770" t="s">
        <v>883</v>
      </c>
      <c r="B770">
        <v>10.9</v>
      </c>
      <c r="C770"/>
    </row>
    <row r="771" spans="1:3" s="136" customFormat="1" ht="12.75">
      <c r="A771" t="s">
        <v>884</v>
      </c>
      <c r="B771">
        <v>8.4</v>
      </c>
      <c r="C771"/>
    </row>
    <row r="772" spans="1:3" s="136" customFormat="1" ht="12.75">
      <c r="A772" t="s">
        <v>885</v>
      </c>
      <c r="B772">
        <v>4.8</v>
      </c>
      <c r="C772"/>
    </row>
    <row r="773" spans="1:3" s="136" customFormat="1" ht="12.75">
      <c r="A773" t="s">
        <v>886</v>
      </c>
      <c r="B773">
        <v>9.2</v>
      </c>
      <c r="C773"/>
    </row>
    <row r="774" spans="1:3" s="136" customFormat="1" ht="12.75">
      <c r="A774" t="s">
        <v>887</v>
      </c>
      <c r="B774">
        <v>7.8</v>
      </c>
      <c r="C774"/>
    </row>
    <row r="775" spans="1:3" s="136" customFormat="1" ht="12.75">
      <c r="A775" t="s">
        <v>888</v>
      </c>
      <c r="B775">
        <v>12.4</v>
      </c>
      <c r="C775"/>
    </row>
    <row r="776" spans="1:3" s="136" customFormat="1" ht="12.75">
      <c r="A776" t="s">
        <v>889</v>
      </c>
      <c r="B776">
        <v>12.7</v>
      </c>
      <c r="C776"/>
    </row>
    <row r="777" spans="1:3" s="136" customFormat="1" ht="12.75">
      <c r="A777" t="s">
        <v>890</v>
      </c>
      <c r="B777">
        <v>7.2</v>
      </c>
      <c r="C777"/>
    </row>
    <row r="778" spans="1:3" s="136" customFormat="1" ht="12.75">
      <c r="A778" t="s">
        <v>891</v>
      </c>
      <c r="B778">
        <v>7.8</v>
      </c>
      <c r="C778"/>
    </row>
    <row r="779" spans="1:3" s="136" customFormat="1" ht="12.75">
      <c r="A779" t="s">
        <v>892</v>
      </c>
      <c r="B779">
        <v>69.5</v>
      </c>
      <c r="C779"/>
    </row>
    <row r="780" spans="1:3" s="136" customFormat="1" ht="12.75">
      <c r="A780" t="s">
        <v>893</v>
      </c>
      <c r="B780">
        <v>107.8</v>
      </c>
      <c r="C780"/>
    </row>
    <row r="781" spans="1:3" s="136" customFormat="1" ht="12.75">
      <c r="A781" t="s">
        <v>894</v>
      </c>
      <c r="B781">
        <v>107</v>
      </c>
      <c r="C781"/>
    </row>
    <row r="782" spans="1:3" s="136" customFormat="1" ht="12.75">
      <c r="A782" t="s">
        <v>895</v>
      </c>
      <c r="B782">
        <v>105.3</v>
      </c>
      <c r="C782"/>
    </row>
    <row r="783" spans="1:3" s="136" customFormat="1" ht="12.75">
      <c r="A783" t="s">
        <v>896</v>
      </c>
      <c r="B783">
        <v>92.7</v>
      </c>
      <c r="C783"/>
    </row>
    <row r="784" spans="1:3" s="136" customFormat="1" ht="12.75">
      <c r="A784" t="s">
        <v>897</v>
      </c>
      <c r="B784">
        <v>113.9</v>
      </c>
      <c r="C784"/>
    </row>
    <row r="785" spans="1:3" s="136" customFormat="1" ht="12.75">
      <c r="A785" t="s">
        <v>898</v>
      </c>
      <c r="B785">
        <v>5.5</v>
      </c>
      <c r="C785"/>
    </row>
    <row r="786" spans="1:3" s="136" customFormat="1" ht="12.75">
      <c r="A786" t="s">
        <v>899</v>
      </c>
      <c r="B786">
        <v>6.9</v>
      </c>
      <c r="C786"/>
    </row>
    <row r="787" spans="1:3" s="136" customFormat="1" ht="12.75">
      <c r="A787" t="s">
        <v>900</v>
      </c>
      <c r="B787">
        <v>26.3</v>
      </c>
      <c r="C787"/>
    </row>
    <row r="788" spans="1:3" s="136" customFormat="1" ht="12.75">
      <c r="A788" t="s">
        <v>901</v>
      </c>
      <c r="B788">
        <v>10.9</v>
      </c>
      <c r="C788"/>
    </row>
    <row r="789" spans="1:3" s="136" customFormat="1" ht="12.75">
      <c r="A789" t="s">
        <v>902</v>
      </c>
      <c r="B789">
        <v>4.8</v>
      </c>
      <c r="C789"/>
    </row>
    <row r="790" spans="1:3" s="136" customFormat="1" ht="12.75">
      <c r="A790" t="s">
        <v>903</v>
      </c>
      <c r="B790">
        <v>7.1</v>
      </c>
      <c r="C790"/>
    </row>
    <row r="791" spans="1:3" s="136" customFormat="1" ht="12.75">
      <c r="A791" t="s">
        <v>904</v>
      </c>
      <c r="B791">
        <v>9.5</v>
      </c>
      <c r="C791"/>
    </row>
    <row r="792" spans="1:3" s="136" customFormat="1" ht="12.75">
      <c r="A792" t="s">
        <v>905</v>
      </c>
      <c r="B792">
        <v>12.6</v>
      </c>
      <c r="C792"/>
    </row>
    <row r="793" spans="1:3" s="136" customFormat="1" ht="12.75">
      <c r="A793" t="s">
        <v>906</v>
      </c>
      <c r="B793">
        <v>21.2</v>
      </c>
      <c r="C793"/>
    </row>
    <row r="794" spans="1:3" s="136" customFormat="1" ht="12.75">
      <c r="A794" t="s">
        <v>907</v>
      </c>
      <c r="B794">
        <v>15.2</v>
      </c>
      <c r="C794"/>
    </row>
    <row r="795" spans="1:3" s="136" customFormat="1" ht="12.75">
      <c r="A795" t="s">
        <v>908</v>
      </c>
      <c r="B795">
        <v>6.8</v>
      </c>
      <c r="C795"/>
    </row>
    <row r="796" spans="1:3" s="136" customFormat="1" ht="12.75">
      <c r="A796" t="s">
        <v>909</v>
      </c>
      <c r="B796">
        <v>21.6</v>
      </c>
      <c r="C796"/>
    </row>
    <row r="797" spans="1:3" s="136" customFormat="1" ht="12.75">
      <c r="A797" t="s">
        <v>910</v>
      </c>
      <c r="B797">
        <v>46.5</v>
      </c>
      <c r="C797"/>
    </row>
    <row r="798" spans="1:3" s="136" customFormat="1" ht="12.75">
      <c r="A798" t="s">
        <v>911</v>
      </c>
      <c r="B798">
        <v>12.5</v>
      </c>
      <c r="C798"/>
    </row>
    <row r="799" spans="1:3" s="136" customFormat="1" ht="12.75">
      <c r="A799" t="s">
        <v>912</v>
      </c>
      <c r="B799">
        <v>11.6</v>
      </c>
      <c r="C799"/>
    </row>
    <row r="800" spans="1:3" s="136" customFormat="1" ht="12.75">
      <c r="A800" t="s">
        <v>913</v>
      </c>
      <c r="B800">
        <v>23.8</v>
      </c>
      <c r="C800"/>
    </row>
    <row r="801" spans="1:3" s="136" customFormat="1" ht="12.75">
      <c r="A801" t="s">
        <v>914</v>
      </c>
      <c r="B801">
        <v>16.6</v>
      </c>
      <c r="C801"/>
    </row>
    <row r="802" spans="1:3" s="136" customFormat="1" ht="12.75">
      <c r="A802" t="s">
        <v>915</v>
      </c>
      <c r="B802">
        <v>17.9</v>
      </c>
      <c r="C802"/>
    </row>
    <row r="803" spans="1:3" s="136" customFormat="1" ht="12.75">
      <c r="A803" t="s">
        <v>916</v>
      </c>
      <c r="B803">
        <v>43.3</v>
      </c>
      <c r="C803"/>
    </row>
    <row r="804" spans="1:3" s="136" customFormat="1" ht="12.75">
      <c r="A804" t="s">
        <v>917</v>
      </c>
      <c r="B804">
        <v>55.2</v>
      </c>
      <c r="C804"/>
    </row>
    <row r="805" spans="1:3" s="136" customFormat="1" ht="12.75">
      <c r="A805" t="s">
        <v>918</v>
      </c>
      <c r="B805">
        <v>58.5</v>
      </c>
      <c r="C805"/>
    </row>
    <row r="806" spans="1:3" s="136" customFormat="1" ht="12.75">
      <c r="A806" t="s">
        <v>919</v>
      </c>
      <c r="B806">
        <v>97.1</v>
      </c>
      <c r="C806"/>
    </row>
    <row r="807" spans="1:3" s="136" customFormat="1" ht="12.75">
      <c r="A807" t="s">
        <v>920</v>
      </c>
      <c r="B807">
        <v>96.8</v>
      </c>
      <c r="C807"/>
    </row>
    <row r="808" spans="1:3" s="136" customFormat="1" ht="12.75">
      <c r="A808" t="s">
        <v>921</v>
      </c>
      <c r="B808">
        <v>95.2</v>
      </c>
      <c r="C808"/>
    </row>
    <row r="809" spans="1:3" s="136" customFormat="1" ht="12.75">
      <c r="A809" t="s">
        <v>922</v>
      </c>
      <c r="B809">
        <v>83.5</v>
      </c>
      <c r="C809"/>
    </row>
    <row r="810" spans="1:3" s="136" customFormat="1" ht="12.75">
      <c r="A810" t="s">
        <v>923</v>
      </c>
      <c r="B810">
        <v>105.4</v>
      </c>
      <c r="C810"/>
    </row>
    <row r="811" spans="1:3" s="136" customFormat="1" ht="12.75">
      <c r="A811" t="s">
        <v>924</v>
      </c>
      <c r="B811">
        <v>86.7</v>
      </c>
      <c r="C811"/>
    </row>
    <row r="812" spans="1:3" s="136" customFormat="1" ht="12.75">
      <c r="A812" t="s">
        <v>925</v>
      </c>
      <c r="B812">
        <v>91.1</v>
      </c>
      <c r="C812"/>
    </row>
    <row r="813" spans="1:3" s="136" customFormat="1" ht="12.75">
      <c r="A813" t="s">
        <v>926</v>
      </c>
      <c r="B813">
        <v>90.5</v>
      </c>
      <c r="C813"/>
    </row>
    <row r="814" spans="1:3" s="136" customFormat="1" ht="12.75">
      <c r="A814" t="s">
        <v>927</v>
      </c>
      <c r="B814">
        <v>115.2</v>
      </c>
      <c r="C814"/>
    </row>
    <row r="815" spans="1:3" s="136" customFormat="1" ht="12.75">
      <c r="A815" t="s">
        <v>928</v>
      </c>
      <c r="B815">
        <v>103.1</v>
      </c>
      <c r="C815"/>
    </row>
    <row r="816" spans="1:3" s="136" customFormat="1" ht="12.75">
      <c r="A816" t="s">
        <v>929</v>
      </c>
      <c r="B816">
        <v>109.5</v>
      </c>
      <c r="C816"/>
    </row>
    <row r="817" spans="1:3" s="136" customFormat="1" ht="12.75">
      <c r="A817" t="s">
        <v>930</v>
      </c>
      <c r="B817">
        <v>106.9</v>
      </c>
      <c r="C817"/>
    </row>
    <row r="818" spans="1:3" s="136" customFormat="1" ht="12.75">
      <c r="A818" t="s">
        <v>931</v>
      </c>
      <c r="B818">
        <v>117.6</v>
      </c>
      <c r="C818"/>
    </row>
    <row r="819" spans="1:3" s="136" customFormat="1" ht="12.75">
      <c r="A819" t="s">
        <v>932</v>
      </c>
      <c r="B819">
        <v>132</v>
      </c>
      <c r="C819"/>
    </row>
    <row r="820" spans="1:3" s="136" customFormat="1" ht="12.75">
      <c r="A820" t="s">
        <v>933</v>
      </c>
      <c r="B820">
        <v>20.9</v>
      </c>
      <c r="C820"/>
    </row>
    <row r="821" spans="1:3" s="136" customFormat="1" ht="12.75">
      <c r="A821" t="s">
        <v>934</v>
      </c>
      <c r="B821">
        <v>8.4</v>
      </c>
      <c r="C821"/>
    </row>
    <row r="822" spans="1:3" s="136" customFormat="1" ht="12.75">
      <c r="A822" t="s">
        <v>935</v>
      </c>
      <c r="B822">
        <v>9.1</v>
      </c>
      <c r="C822"/>
    </row>
    <row r="823" spans="1:3" s="136" customFormat="1" ht="12.75">
      <c r="A823" t="s">
        <v>936</v>
      </c>
      <c r="B823">
        <v>5.1</v>
      </c>
      <c r="C823"/>
    </row>
    <row r="824" spans="1:3" s="136" customFormat="1" ht="12.75">
      <c r="A824" t="s">
        <v>937</v>
      </c>
      <c r="B824">
        <v>6</v>
      </c>
      <c r="C824"/>
    </row>
    <row r="825" spans="1:3" s="136" customFormat="1" ht="12.75">
      <c r="A825" t="s">
        <v>938</v>
      </c>
      <c r="B825">
        <v>7.1</v>
      </c>
      <c r="C825"/>
    </row>
    <row r="826" spans="1:3" s="136" customFormat="1" ht="12.75">
      <c r="A826" t="s">
        <v>939</v>
      </c>
      <c r="B826">
        <v>12.5</v>
      </c>
      <c r="C826"/>
    </row>
    <row r="827" spans="1:3" s="136" customFormat="1" ht="12.75">
      <c r="A827" t="s">
        <v>940</v>
      </c>
      <c r="B827">
        <v>14.6</v>
      </c>
      <c r="C827"/>
    </row>
    <row r="828" spans="1:3" s="136" customFormat="1" ht="12.75">
      <c r="A828" t="s">
        <v>941</v>
      </c>
      <c r="B828">
        <v>10.4</v>
      </c>
      <c r="C828"/>
    </row>
    <row r="829" spans="1:3" s="136" customFormat="1" ht="12.75">
      <c r="A829" t="s">
        <v>942</v>
      </c>
      <c r="B829">
        <v>12.5</v>
      </c>
      <c r="C829"/>
    </row>
    <row r="830" spans="1:3" s="136" customFormat="1" ht="12.75">
      <c r="A830" t="s">
        <v>943</v>
      </c>
      <c r="B830">
        <v>10.3</v>
      </c>
      <c r="C830"/>
    </row>
    <row r="831" spans="1:3" s="136" customFormat="1" ht="12.75">
      <c r="A831" t="s">
        <v>944</v>
      </c>
      <c r="B831">
        <v>16.2</v>
      </c>
      <c r="C831"/>
    </row>
    <row r="832" spans="1:3" s="136" customFormat="1" ht="12.75">
      <c r="A832" t="s">
        <v>945</v>
      </c>
      <c r="B832">
        <v>14.9</v>
      </c>
      <c r="C832"/>
    </row>
    <row r="833" spans="1:3" s="136" customFormat="1" ht="12.75">
      <c r="A833" t="s">
        <v>946</v>
      </c>
      <c r="B833">
        <v>61</v>
      </c>
      <c r="C833"/>
    </row>
    <row r="834" spans="1:3" s="136" customFormat="1" ht="12.75">
      <c r="A834" t="s">
        <v>947</v>
      </c>
      <c r="B834">
        <v>101</v>
      </c>
      <c r="C834"/>
    </row>
    <row r="835" spans="1:3" s="136" customFormat="1" ht="12.75">
      <c r="A835" t="s">
        <v>948</v>
      </c>
      <c r="B835">
        <v>99.5</v>
      </c>
      <c r="C835"/>
    </row>
    <row r="836" spans="1:3" s="136" customFormat="1" ht="12.75">
      <c r="A836" t="s">
        <v>949</v>
      </c>
      <c r="B836">
        <v>88</v>
      </c>
      <c r="C836"/>
    </row>
    <row r="837" spans="1:3" s="136" customFormat="1" ht="12.75">
      <c r="A837" t="s">
        <v>950</v>
      </c>
      <c r="B837">
        <v>110.2</v>
      </c>
      <c r="C837"/>
    </row>
    <row r="838" spans="1:3" s="136" customFormat="1" ht="12.75">
      <c r="A838" t="s">
        <v>951</v>
      </c>
      <c r="B838">
        <v>92.2</v>
      </c>
      <c r="C838"/>
    </row>
    <row r="839" spans="1:3" s="136" customFormat="1" ht="12.75">
      <c r="A839" t="s">
        <v>952</v>
      </c>
      <c r="B839">
        <v>97</v>
      </c>
      <c r="C839"/>
    </row>
    <row r="840" spans="1:3" s="136" customFormat="1" ht="12.75">
      <c r="A840" t="s">
        <v>953</v>
      </c>
      <c r="B840">
        <v>96.6</v>
      </c>
      <c r="C840"/>
    </row>
    <row r="841" spans="1:3" s="136" customFormat="1" ht="12.75">
      <c r="A841" t="s">
        <v>954</v>
      </c>
      <c r="B841">
        <v>15.2</v>
      </c>
      <c r="C841"/>
    </row>
    <row r="842" spans="1:3" s="136" customFormat="1" ht="12.75">
      <c r="A842" t="s">
        <v>955</v>
      </c>
      <c r="B842">
        <v>11</v>
      </c>
      <c r="C842"/>
    </row>
    <row r="843" spans="1:3" s="136" customFormat="1" ht="12.75">
      <c r="A843" t="s">
        <v>956</v>
      </c>
      <c r="B843">
        <v>17.6</v>
      </c>
      <c r="C843"/>
    </row>
    <row r="844" spans="1:3" s="136" customFormat="1" ht="12.75">
      <c r="A844" t="s">
        <v>957</v>
      </c>
      <c r="B844">
        <v>19.6</v>
      </c>
      <c r="C844"/>
    </row>
    <row r="845" spans="1:3" s="136" customFormat="1" ht="12.75">
      <c r="A845" t="s">
        <v>958</v>
      </c>
      <c r="B845">
        <v>17.7</v>
      </c>
      <c r="C845"/>
    </row>
    <row r="846" spans="1:3" s="136" customFormat="1" ht="12.75">
      <c r="A846" t="s">
        <v>959</v>
      </c>
      <c r="B846">
        <v>8.5</v>
      </c>
      <c r="C846"/>
    </row>
    <row r="847" spans="1:3" s="136" customFormat="1" ht="12.75">
      <c r="A847" t="s">
        <v>960</v>
      </c>
      <c r="B847">
        <v>5.2</v>
      </c>
      <c r="C847"/>
    </row>
    <row r="848" spans="1:3" s="136" customFormat="1" ht="12.75">
      <c r="A848" t="s">
        <v>961</v>
      </c>
      <c r="B848">
        <v>14.4</v>
      </c>
      <c r="C848"/>
    </row>
    <row r="849" spans="1:3" s="136" customFormat="1" ht="12.75">
      <c r="A849" t="s">
        <v>962</v>
      </c>
      <c r="B849">
        <v>23.3</v>
      </c>
      <c r="C849"/>
    </row>
    <row r="850" spans="1:3" s="136" customFormat="1" ht="12.75">
      <c r="A850" t="s">
        <v>963</v>
      </c>
      <c r="B850">
        <v>36.8</v>
      </c>
      <c r="C850"/>
    </row>
    <row r="851" spans="1:3" s="136" customFormat="1" ht="12.75">
      <c r="A851" t="s">
        <v>964</v>
      </c>
      <c r="B851">
        <v>44</v>
      </c>
      <c r="C851"/>
    </row>
    <row r="852" spans="1:3" s="136" customFormat="1" ht="12.75">
      <c r="A852" t="s">
        <v>965</v>
      </c>
      <c r="B852">
        <v>82.6</v>
      </c>
      <c r="C852" s="137">
        <v>41883</v>
      </c>
    </row>
    <row r="853" spans="1:3" s="136" customFormat="1" ht="12.75">
      <c r="A853" t="s">
        <v>966</v>
      </c>
      <c r="B853">
        <v>73.4</v>
      </c>
      <c r="C853"/>
    </row>
    <row r="854" spans="1:3" s="136" customFormat="1" ht="12.75">
      <c r="A854" t="s">
        <v>967</v>
      </c>
      <c r="B854">
        <v>96.5</v>
      </c>
      <c r="C854"/>
    </row>
    <row r="855" spans="1:3" s="136" customFormat="1" ht="12.75">
      <c r="A855" t="s">
        <v>968</v>
      </c>
      <c r="B855">
        <v>81.4</v>
      </c>
      <c r="C855"/>
    </row>
    <row r="856" spans="1:3" s="136" customFormat="1" ht="12.75">
      <c r="A856" t="s">
        <v>969</v>
      </c>
      <c r="B856">
        <v>88.3</v>
      </c>
      <c r="C856"/>
    </row>
    <row r="857" spans="1:3" s="136" customFormat="1" ht="12.75">
      <c r="A857" t="s">
        <v>970</v>
      </c>
      <c r="B857">
        <v>89.2</v>
      </c>
      <c r="C857"/>
    </row>
    <row r="858" spans="1:3" s="136" customFormat="1" ht="12.75">
      <c r="A858" t="s">
        <v>971</v>
      </c>
      <c r="B858">
        <v>117.6</v>
      </c>
      <c r="C858"/>
    </row>
    <row r="859" spans="1:3" s="136" customFormat="1" ht="12.75">
      <c r="A859" t="s">
        <v>972</v>
      </c>
      <c r="B859">
        <v>109.8</v>
      </c>
      <c r="C859"/>
    </row>
    <row r="860" spans="1:3" s="136" customFormat="1" ht="12.75">
      <c r="A860" t="s">
        <v>973</v>
      </c>
      <c r="B860">
        <v>114.5</v>
      </c>
      <c r="C860"/>
    </row>
    <row r="861" spans="1:3" s="136" customFormat="1" ht="12.75">
      <c r="A861" t="s">
        <v>974</v>
      </c>
      <c r="B861">
        <v>113</v>
      </c>
      <c r="C861"/>
    </row>
    <row r="862" spans="1:3" s="136" customFormat="1" ht="12.75">
      <c r="A862" t="s">
        <v>975</v>
      </c>
      <c r="B862">
        <v>121.4</v>
      </c>
      <c r="C862"/>
    </row>
    <row r="863" spans="1:3" s="136" customFormat="1" ht="12.75">
      <c r="A863" t="s">
        <v>976</v>
      </c>
      <c r="B863">
        <v>9.4</v>
      </c>
      <c r="C863"/>
    </row>
    <row r="864" spans="1:3" s="136" customFormat="1" ht="12.75">
      <c r="A864" t="s">
        <v>977</v>
      </c>
      <c r="B864">
        <v>22.6</v>
      </c>
      <c r="C864"/>
    </row>
    <row r="865" spans="1:3" s="136" customFormat="1" ht="12.75">
      <c r="A865" t="s">
        <v>978</v>
      </c>
      <c r="B865">
        <v>21.4</v>
      </c>
      <c r="C865"/>
    </row>
    <row r="866" spans="1:3" s="136" customFormat="1" ht="12.75">
      <c r="A866" t="s">
        <v>979</v>
      </c>
      <c r="B866">
        <v>20.9</v>
      </c>
      <c r="C866"/>
    </row>
    <row r="867" spans="1:3" s="136" customFormat="1" ht="12.75">
      <c r="A867" t="s">
        <v>980</v>
      </c>
      <c r="B867">
        <v>11.3</v>
      </c>
      <c r="C867"/>
    </row>
    <row r="868" spans="1:3" s="136" customFormat="1" ht="12.75">
      <c r="A868" t="s">
        <v>981</v>
      </c>
      <c r="B868">
        <v>43.9</v>
      </c>
      <c r="C868"/>
    </row>
    <row r="869" spans="1:3" s="136" customFormat="1" ht="12.75">
      <c r="A869" t="s">
        <v>982</v>
      </c>
      <c r="B869">
        <v>5.5</v>
      </c>
      <c r="C869"/>
    </row>
    <row r="870" spans="1:3" s="136" customFormat="1" ht="12.75">
      <c r="A870" t="s">
        <v>983</v>
      </c>
      <c r="B870">
        <v>4</v>
      </c>
      <c r="C870"/>
    </row>
    <row r="871" spans="1:3" s="136" customFormat="1" ht="12.75">
      <c r="A871" t="s">
        <v>984</v>
      </c>
      <c r="B871">
        <v>7</v>
      </c>
      <c r="C871"/>
    </row>
    <row r="872" spans="1:3" s="136" customFormat="1" ht="12.75">
      <c r="A872" t="s">
        <v>985</v>
      </c>
      <c r="B872">
        <v>9.5</v>
      </c>
      <c r="C872"/>
    </row>
    <row r="873" spans="1:3" s="136" customFormat="1" ht="12.75">
      <c r="A873" t="s">
        <v>986</v>
      </c>
      <c r="B873">
        <v>8.5</v>
      </c>
      <c r="C873"/>
    </row>
    <row r="874" spans="1:3" s="136" customFormat="1" ht="12.75">
      <c r="A874" t="s">
        <v>987</v>
      </c>
      <c r="B874">
        <v>6</v>
      </c>
      <c r="C874"/>
    </row>
    <row r="875" spans="1:3" s="136" customFormat="1" ht="12.75">
      <c r="A875" t="s">
        <v>988</v>
      </c>
      <c r="B875">
        <v>2.9</v>
      </c>
      <c r="C875" s="137"/>
    </row>
    <row r="876" spans="1:3" s="136" customFormat="1" ht="12.75">
      <c r="A876" t="s">
        <v>989</v>
      </c>
      <c r="B876">
        <v>3.6</v>
      </c>
      <c r="C876"/>
    </row>
    <row r="877" spans="1:3" s="136" customFormat="1" ht="12.75">
      <c r="A877" t="s">
        <v>990</v>
      </c>
      <c r="B877">
        <v>3.9</v>
      </c>
      <c r="C877"/>
    </row>
    <row r="878" spans="1:3" s="136" customFormat="1" ht="12.75">
      <c r="A878" t="s">
        <v>991</v>
      </c>
      <c r="B878">
        <v>6.2</v>
      </c>
      <c r="C878"/>
    </row>
    <row r="879" spans="1:3" s="136" customFormat="1" ht="12.75">
      <c r="A879" t="s">
        <v>992</v>
      </c>
      <c r="B879">
        <v>3.6</v>
      </c>
      <c r="C879"/>
    </row>
    <row r="880" spans="1:3" s="136" customFormat="1" ht="12.75">
      <c r="A880" t="s">
        <v>993</v>
      </c>
      <c r="B880">
        <v>3.8</v>
      </c>
      <c r="C880"/>
    </row>
    <row r="881" spans="1:3" s="136" customFormat="1" ht="12.75">
      <c r="A881" t="s">
        <v>994</v>
      </c>
      <c r="B881">
        <v>4.9</v>
      </c>
      <c r="C881"/>
    </row>
    <row r="882" spans="1:3" s="136" customFormat="1" ht="12.75">
      <c r="A882" t="s">
        <v>995</v>
      </c>
      <c r="B882">
        <v>8</v>
      </c>
      <c r="C882"/>
    </row>
    <row r="883" spans="1:3" s="136" customFormat="1" ht="12.75">
      <c r="A883" t="s">
        <v>996</v>
      </c>
      <c r="B883">
        <v>5.2</v>
      </c>
      <c r="C883"/>
    </row>
    <row r="884" spans="1:3" s="136" customFormat="1" ht="12.75">
      <c r="A884" t="s">
        <v>997</v>
      </c>
      <c r="B884">
        <v>4.8</v>
      </c>
      <c r="C884"/>
    </row>
    <row r="885" spans="1:3" s="136" customFormat="1" ht="12.75">
      <c r="A885" t="s">
        <v>998</v>
      </c>
      <c r="B885">
        <v>8.9</v>
      </c>
      <c r="C885"/>
    </row>
    <row r="886" spans="1:3" s="136" customFormat="1" ht="12.75">
      <c r="A886" t="s">
        <v>999</v>
      </c>
      <c r="B886">
        <v>3.1</v>
      </c>
      <c r="C886"/>
    </row>
    <row r="887" spans="1:3" s="136" customFormat="1" ht="12.75">
      <c r="A887" t="s">
        <v>1000</v>
      </c>
      <c r="B887">
        <v>4</v>
      </c>
      <c r="C887"/>
    </row>
    <row r="888" spans="1:3" s="136" customFormat="1" ht="12.75">
      <c r="A888" t="s">
        <v>1001</v>
      </c>
      <c r="B888">
        <v>4.5</v>
      </c>
      <c r="C888"/>
    </row>
    <row r="889" spans="1:3" s="136" customFormat="1" ht="12.75">
      <c r="A889" t="s">
        <v>1002</v>
      </c>
      <c r="B889">
        <v>4.6</v>
      </c>
      <c r="C889"/>
    </row>
    <row r="890" spans="1:3" s="136" customFormat="1" ht="12.75">
      <c r="A890" t="s">
        <v>1003</v>
      </c>
      <c r="B890">
        <v>6</v>
      </c>
      <c r="C890"/>
    </row>
    <row r="891" spans="1:3" s="136" customFormat="1" ht="12.75">
      <c r="A891" t="s">
        <v>1004</v>
      </c>
      <c r="B891">
        <v>122</v>
      </c>
      <c r="C891"/>
    </row>
    <row r="892" spans="1:3" s="136" customFormat="1" ht="12.75">
      <c r="A892" t="s">
        <v>1005</v>
      </c>
      <c r="B892">
        <v>141.3</v>
      </c>
      <c r="C892"/>
    </row>
    <row r="893" spans="1:3" s="136" customFormat="1" ht="12.75">
      <c r="A893" t="s">
        <v>1006</v>
      </c>
      <c r="B893">
        <v>119.5</v>
      </c>
      <c r="C893"/>
    </row>
    <row r="894" spans="1:3" s="136" customFormat="1" ht="12.75">
      <c r="A894" t="s">
        <v>1007</v>
      </c>
      <c r="B894">
        <v>113.8</v>
      </c>
      <c r="C894"/>
    </row>
    <row r="895" spans="1:3" s="136" customFormat="1" ht="12.75">
      <c r="A895" t="s">
        <v>1008</v>
      </c>
      <c r="B895">
        <v>123.1</v>
      </c>
      <c r="C895"/>
    </row>
    <row r="896" spans="1:3" s="136" customFormat="1" ht="12.75">
      <c r="A896" t="s">
        <v>1009</v>
      </c>
      <c r="B896">
        <v>2.1</v>
      </c>
      <c r="C896"/>
    </row>
    <row r="897" spans="1:3" s="136" customFormat="1" ht="12.75">
      <c r="A897" t="s">
        <v>1010</v>
      </c>
      <c r="B897">
        <v>4.3</v>
      </c>
      <c r="C897"/>
    </row>
    <row r="898" spans="1:3" s="136" customFormat="1" ht="12.75">
      <c r="A898" t="s">
        <v>1011</v>
      </c>
      <c r="B898">
        <v>118.8</v>
      </c>
      <c r="C898"/>
    </row>
    <row r="899" spans="1:3" s="136" customFormat="1" ht="12.75">
      <c r="A899" t="s">
        <v>1012</v>
      </c>
      <c r="B899">
        <v>138.5</v>
      </c>
      <c r="C899"/>
    </row>
    <row r="900" spans="1:3" s="136" customFormat="1" ht="12.75">
      <c r="A900" t="s">
        <v>1013</v>
      </c>
      <c r="B900">
        <v>117</v>
      </c>
      <c r="C900"/>
    </row>
    <row r="901" spans="1:3" s="136" customFormat="1" ht="12.75">
      <c r="A901" t="s">
        <v>1014</v>
      </c>
      <c r="B901">
        <v>118</v>
      </c>
      <c r="C901"/>
    </row>
    <row r="902" spans="1:3" s="136" customFormat="1" ht="12.75">
      <c r="A902" t="s">
        <v>1015</v>
      </c>
      <c r="B902">
        <v>132.2</v>
      </c>
      <c r="C902"/>
    </row>
    <row r="903" spans="1:3" s="136" customFormat="1" ht="12.75">
      <c r="A903" t="s">
        <v>1016</v>
      </c>
      <c r="B903">
        <v>2.9</v>
      </c>
      <c r="C903"/>
    </row>
    <row r="904" spans="1:3" s="136" customFormat="1" ht="12.75">
      <c r="A904" t="s">
        <v>1017</v>
      </c>
      <c r="B904">
        <v>3.8</v>
      </c>
      <c r="C904"/>
    </row>
    <row r="905" spans="1:3" s="136" customFormat="1" ht="12.75">
      <c r="A905" t="s">
        <v>1018</v>
      </c>
      <c r="B905">
        <v>3.3</v>
      </c>
      <c r="C905"/>
    </row>
    <row r="906" spans="1:3" s="136" customFormat="1" ht="12.75">
      <c r="A906" t="s">
        <v>1019</v>
      </c>
      <c r="B906">
        <v>4.7</v>
      </c>
      <c r="C906"/>
    </row>
    <row r="907" spans="1:3" s="136" customFormat="1" ht="12.75">
      <c r="A907" t="s">
        <v>1020</v>
      </c>
      <c r="B907">
        <v>8.4</v>
      </c>
      <c r="C907"/>
    </row>
    <row r="908" spans="1:3" s="136" customFormat="1" ht="12.75">
      <c r="A908" t="s">
        <v>1021</v>
      </c>
      <c r="B908">
        <v>4.1</v>
      </c>
      <c r="C908"/>
    </row>
    <row r="909" spans="1:3" s="136" customFormat="1" ht="12.75">
      <c r="A909" t="s">
        <v>1022</v>
      </c>
      <c r="B909">
        <v>4.7</v>
      </c>
      <c r="C909"/>
    </row>
    <row r="910" spans="1:3" s="136" customFormat="1" ht="12.75">
      <c r="A910" t="s">
        <v>1023</v>
      </c>
      <c r="B910">
        <v>3.6</v>
      </c>
      <c r="C910"/>
    </row>
    <row r="911" spans="1:3" s="136" customFormat="1" ht="12.75">
      <c r="A911" t="s">
        <v>1024</v>
      </c>
      <c r="B911">
        <v>6.1</v>
      </c>
      <c r="C911"/>
    </row>
    <row r="912" spans="1:3" s="136" customFormat="1" ht="12.75">
      <c r="A912" t="s">
        <v>1025</v>
      </c>
      <c r="B912">
        <v>11</v>
      </c>
      <c r="C912"/>
    </row>
    <row r="913" spans="1:3" s="136" customFormat="1" ht="12.75">
      <c r="A913" t="s">
        <v>1026</v>
      </c>
      <c r="B913">
        <v>9.4</v>
      </c>
      <c r="C913"/>
    </row>
    <row r="914" spans="1:3" s="136" customFormat="1" ht="12.75">
      <c r="A914" t="s">
        <v>1027</v>
      </c>
      <c r="B914">
        <v>7.8</v>
      </c>
      <c r="C914"/>
    </row>
    <row r="915" spans="1:3" s="136" customFormat="1" ht="12.75">
      <c r="A915" t="s">
        <v>1821</v>
      </c>
      <c r="B915">
        <v>8.8</v>
      </c>
      <c r="C915"/>
    </row>
    <row r="916" spans="1:3" s="136" customFormat="1" ht="12.75">
      <c r="A916" t="s">
        <v>1028</v>
      </c>
      <c r="B916">
        <v>7.6</v>
      </c>
      <c r="C916"/>
    </row>
    <row r="917" spans="1:3" s="136" customFormat="1" ht="12.75">
      <c r="A917" t="s">
        <v>1029</v>
      </c>
      <c r="B917">
        <v>13.7</v>
      </c>
      <c r="C917"/>
    </row>
    <row r="918" spans="1:3" s="136" customFormat="1" ht="12.75">
      <c r="A918" t="s">
        <v>1030</v>
      </c>
      <c r="B918">
        <v>5.9</v>
      </c>
      <c r="C918"/>
    </row>
    <row r="919" spans="1:3" s="136" customFormat="1" ht="12.75">
      <c r="A919" t="s">
        <v>1031</v>
      </c>
      <c r="B919">
        <v>8.2</v>
      </c>
      <c r="C919"/>
    </row>
    <row r="920" spans="1:3" s="136" customFormat="1" ht="12.75">
      <c r="A920" t="s">
        <v>1032</v>
      </c>
      <c r="B920">
        <v>4</v>
      </c>
      <c r="C920"/>
    </row>
    <row r="921" spans="1:3" s="136" customFormat="1" ht="12.75">
      <c r="A921" t="s">
        <v>1033</v>
      </c>
      <c r="B921">
        <v>5.5</v>
      </c>
      <c r="C921"/>
    </row>
    <row r="922" spans="1:3" s="136" customFormat="1" ht="12.75">
      <c r="A922" t="s">
        <v>1034</v>
      </c>
      <c r="B922">
        <v>4.9</v>
      </c>
      <c r="C922"/>
    </row>
    <row r="923" spans="1:3" s="136" customFormat="1" ht="12.75">
      <c r="A923" t="s">
        <v>1035</v>
      </c>
      <c r="B923">
        <v>8.6</v>
      </c>
      <c r="C923"/>
    </row>
    <row r="924" spans="1:3" s="136" customFormat="1" ht="12.75">
      <c r="A924" t="s">
        <v>1036</v>
      </c>
      <c r="B924">
        <v>7</v>
      </c>
      <c r="C924"/>
    </row>
    <row r="925" spans="1:3" s="136" customFormat="1" ht="12.75">
      <c r="A925" t="s">
        <v>1037</v>
      </c>
      <c r="B925">
        <v>9.8</v>
      </c>
      <c r="C925"/>
    </row>
    <row r="926" spans="1:3" s="136" customFormat="1" ht="12.75">
      <c r="A926" t="s">
        <v>1038</v>
      </c>
      <c r="B926">
        <v>10.7</v>
      </c>
      <c r="C926"/>
    </row>
    <row r="927" spans="1:3" s="136" customFormat="1" ht="12.75">
      <c r="A927" t="s">
        <v>1039</v>
      </c>
      <c r="B927">
        <v>7.5</v>
      </c>
      <c r="C927"/>
    </row>
    <row r="928" spans="1:3" s="136" customFormat="1" ht="12.75">
      <c r="A928" t="s">
        <v>1040</v>
      </c>
      <c r="B928">
        <v>6.9</v>
      </c>
      <c r="C928"/>
    </row>
    <row r="929" spans="1:3" s="136" customFormat="1" ht="12.75">
      <c r="A929" t="s">
        <v>1041</v>
      </c>
      <c r="B929">
        <v>3.3</v>
      </c>
      <c r="C929"/>
    </row>
    <row r="930" spans="1:3" s="136" customFormat="1" ht="12.75">
      <c r="A930" t="s">
        <v>1042</v>
      </c>
      <c r="B930">
        <v>6</v>
      </c>
      <c r="C930"/>
    </row>
    <row r="931" spans="1:3" s="136" customFormat="1" ht="12.75">
      <c r="A931" t="s">
        <v>1043</v>
      </c>
      <c r="B931">
        <v>10.7</v>
      </c>
      <c r="C931"/>
    </row>
    <row r="932" spans="1:3" s="136" customFormat="1" ht="12.75">
      <c r="A932" t="s">
        <v>1044</v>
      </c>
      <c r="B932">
        <v>7.9</v>
      </c>
      <c r="C932"/>
    </row>
    <row r="933" spans="1:3" s="136" customFormat="1" ht="12.75">
      <c r="A933" t="s">
        <v>1045</v>
      </c>
      <c r="B933">
        <v>2.8</v>
      </c>
      <c r="C933"/>
    </row>
    <row r="934" spans="1:3" s="136" customFormat="1" ht="12.75">
      <c r="A934" t="s">
        <v>1046</v>
      </c>
      <c r="B934">
        <v>8.5</v>
      </c>
      <c r="C934"/>
    </row>
    <row r="935" spans="1:3" s="136" customFormat="1" ht="12.75">
      <c r="A935" t="s">
        <v>1047</v>
      </c>
      <c r="B935">
        <v>8.1</v>
      </c>
      <c r="C935"/>
    </row>
    <row r="936" spans="1:3" s="136" customFormat="1" ht="12.75">
      <c r="A936" t="s">
        <v>1048</v>
      </c>
      <c r="B936">
        <v>9.2</v>
      </c>
      <c r="C936"/>
    </row>
    <row r="937" spans="1:3" s="136" customFormat="1" ht="12.75">
      <c r="A937" t="s">
        <v>1049</v>
      </c>
      <c r="B937">
        <v>7.3</v>
      </c>
      <c r="C937"/>
    </row>
    <row r="938" spans="1:3" s="136" customFormat="1" ht="12.75">
      <c r="A938" t="s">
        <v>1050</v>
      </c>
      <c r="B938">
        <v>7.5</v>
      </c>
      <c r="C938"/>
    </row>
    <row r="939" spans="1:3" s="136" customFormat="1" ht="12.75">
      <c r="A939" t="s">
        <v>1051</v>
      </c>
      <c r="B939">
        <v>6.4</v>
      </c>
      <c r="C939"/>
    </row>
    <row r="940" spans="1:3" s="136" customFormat="1" ht="12.75">
      <c r="A940" t="s">
        <v>1052</v>
      </c>
      <c r="B940">
        <v>5.1</v>
      </c>
      <c r="C940"/>
    </row>
    <row r="941" spans="1:3" s="136" customFormat="1" ht="12.75">
      <c r="A941" t="s">
        <v>1053</v>
      </c>
      <c r="B941">
        <v>4.8</v>
      </c>
      <c r="C941"/>
    </row>
    <row r="942" spans="1:3" s="136" customFormat="1" ht="12.75">
      <c r="A942" t="s">
        <v>1054</v>
      </c>
      <c r="B942">
        <v>14.4</v>
      </c>
      <c r="C942"/>
    </row>
    <row r="943" spans="1:3" s="136" customFormat="1" ht="12.75">
      <c r="A943" t="s">
        <v>1055</v>
      </c>
      <c r="B943">
        <v>4.4</v>
      </c>
      <c r="C943"/>
    </row>
    <row r="944" spans="1:3" s="136" customFormat="1" ht="12.75">
      <c r="A944" t="s">
        <v>1056</v>
      </c>
      <c r="B944">
        <v>8.3</v>
      </c>
      <c r="C944"/>
    </row>
    <row r="945" spans="1:3" s="136" customFormat="1" ht="12.75">
      <c r="A945" t="s">
        <v>1057</v>
      </c>
      <c r="B945">
        <v>13.6</v>
      </c>
      <c r="C945"/>
    </row>
    <row r="946" spans="1:3" s="136" customFormat="1" ht="12.75">
      <c r="A946" t="s">
        <v>1058</v>
      </c>
      <c r="B946">
        <v>12.1</v>
      </c>
      <c r="C946"/>
    </row>
    <row r="947" spans="1:3" s="136" customFormat="1" ht="12.75">
      <c r="A947" t="s">
        <v>1059</v>
      </c>
      <c r="B947">
        <v>6.3</v>
      </c>
      <c r="C947"/>
    </row>
    <row r="948" spans="1:3" s="136" customFormat="1" ht="12.75">
      <c r="A948" t="s">
        <v>1060</v>
      </c>
      <c r="B948">
        <v>9.8</v>
      </c>
      <c r="C948"/>
    </row>
    <row r="949" spans="1:3" s="136" customFormat="1" ht="12.75">
      <c r="A949" t="s">
        <v>1061</v>
      </c>
      <c r="B949">
        <v>5.9</v>
      </c>
      <c r="C949"/>
    </row>
    <row r="950" spans="1:3" s="136" customFormat="1" ht="12.75">
      <c r="A950" t="s">
        <v>1062</v>
      </c>
      <c r="B950">
        <v>8.8</v>
      </c>
      <c r="C950"/>
    </row>
    <row r="951" spans="1:3" s="136" customFormat="1" ht="12.75">
      <c r="A951" t="s">
        <v>1063</v>
      </c>
      <c r="B951">
        <v>9.1</v>
      </c>
      <c r="C951"/>
    </row>
    <row r="952" spans="1:3" s="136" customFormat="1" ht="12.75">
      <c r="A952" t="s">
        <v>1064</v>
      </c>
      <c r="B952">
        <v>6.4</v>
      </c>
      <c r="C952"/>
    </row>
    <row r="953" spans="1:3" s="136" customFormat="1" ht="12.75">
      <c r="A953" t="s">
        <v>1065</v>
      </c>
      <c r="B953">
        <v>65.5</v>
      </c>
      <c r="C953"/>
    </row>
    <row r="954" spans="1:3" s="136" customFormat="1" ht="12.75">
      <c r="A954" t="s">
        <v>1066</v>
      </c>
      <c r="B954">
        <v>4.6</v>
      </c>
      <c r="C954"/>
    </row>
    <row r="955" spans="1:3" s="136" customFormat="1" ht="12.75">
      <c r="A955" t="s">
        <v>1067</v>
      </c>
      <c r="B955">
        <v>7.8</v>
      </c>
      <c r="C955"/>
    </row>
    <row r="956" spans="1:3" s="136" customFormat="1" ht="12.75">
      <c r="A956" t="s">
        <v>1068</v>
      </c>
      <c r="B956">
        <v>9.4</v>
      </c>
      <c r="C956"/>
    </row>
    <row r="957" spans="1:3" s="136" customFormat="1" ht="12.75">
      <c r="A957" t="s">
        <v>1069</v>
      </c>
      <c r="B957">
        <v>9.3</v>
      </c>
      <c r="C957"/>
    </row>
    <row r="958" spans="1:3" s="136" customFormat="1" ht="12.75">
      <c r="A958" t="s">
        <v>1070</v>
      </c>
      <c r="B958">
        <v>5</v>
      </c>
      <c r="C958"/>
    </row>
    <row r="959" spans="1:3" s="136" customFormat="1" ht="12.75">
      <c r="A959" t="s">
        <v>1071</v>
      </c>
      <c r="B959">
        <v>7.2</v>
      </c>
      <c r="C959"/>
    </row>
    <row r="960" spans="1:3" s="136" customFormat="1" ht="12.75">
      <c r="A960" t="s">
        <v>1072</v>
      </c>
      <c r="B960">
        <v>10.6</v>
      </c>
      <c r="C960"/>
    </row>
    <row r="961" spans="1:3" s="136" customFormat="1" ht="12.75">
      <c r="A961" t="s">
        <v>1073</v>
      </c>
      <c r="B961">
        <v>11.8</v>
      </c>
      <c r="C961"/>
    </row>
    <row r="962" spans="1:3" s="136" customFormat="1" ht="12.75">
      <c r="A962" t="s">
        <v>1074</v>
      </c>
      <c r="B962">
        <v>7.8</v>
      </c>
      <c r="C962"/>
    </row>
    <row r="963" spans="1:3" s="136" customFormat="1" ht="12.75">
      <c r="A963" t="s">
        <v>1075</v>
      </c>
      <c r="B963">
        <v>7.9</v>
      </c>
      <c r="C963"/>
    </row>
    <row r="964" spans="1:3" s="136" customFormat="1" ht="12.75">
      <c r="A964" t="s">
        <v>1076</v>
      </c>
      <c r="B964">
        <v>6.1</v>
      </c>
      <c r="C964"/>
    </row>
    <row r="965" spans="1:3" s="136" customFormat="1" ht="12.75">
      <c r="A965" t="s">
        <v>1077</v>
      </c>
      <c r="B965">
        <v>12.8</v>
      </c>
      <c r="C965"/>
    </row>
    <row r="966" spans="1:3" s="136" customFormat="1" ht="12.75">
      <c r="A966" t="s">
        <v>1078</v>
      </c>
      <c r="B966">
        <v>8.8</v>
      </c>
      <c r="C966"/>
    </row>
    <row r="967" spans="1:3" s="136" customFormat="1" ht="12.75">
      <c r="A967" t="s">
        <v>1079</v>
      </c>
      <c r="B967">
        <v>8</v>
      </c>
      <c r="C967"/>
    </row>
    <row r="968" spans="1:3" s="136" customFormat="1" ht="12.75">
      <c r="A968" t="s">
        <v>1080</v>
      </c>
      <c r="B968">
        <v>10.2</v>
      </c>
      <c r="C968"/>
    </row>
    <row r="969" spans="1:3" s="136" customFormat="1" ht="12.75">
      <c r="A969" t="s">
        <v>1081</v>
      </c>
      <c r="B969">
        <v>8.2</v>
      </c>
      <c r="C969"/>
    </row>
    <row r="970" spans="1:3" s="136" customFormat="1" ht="12.75">
      <c r="A970" t="s">
        <v>1082</v>
      </c>
      <c r="B970">
        <v>58</v>
      </c>
      <c r="C970"/>
    </row>
    <row r="971" spans="1:3" s="136" customFormat="1" ht="12.75">
      <c r="A971" t="s">
        <v>1083</v>
      </c>
      <c r="B971">
        <v>85.8</v>
      </c>
      <c r="C971"/>
    </row>
    <row r="972" spans="1:3" s="136" customFormat="1" ht="12.75">
      <c r="A972" t="s">
        <v>1084</v>
      </c>
      <c r="B972">
        <v>108.4</v>
      </c>
      <c r="C972"/>
    </row>
    <row r="973" spans="1:3" s="136" customFormat="1" ht="12.75">
      <c r="A973" t="s">
        <v>1085</v>
      </c>
      <c r="B973">
        <v>91.5</v>
      </c>
      <c r="C973"/>
    </row>
    <row r="974" spans="1:3" s="136" customFormat="1" ht="12.75">
      <c r="A974" t="s">
        <v>1086</v>
      </c>
      <c r="B974">
        <v>97</v>
      </c>
      <c r="C974"/>
    </row>
    <row r="975" spans="1:3" s="136" customFormat="1" ht="12.75">
      <c r="A975" t="s">
        <v>1087</v>
      </c>
      <c r="B975">
        <v>97</v>
      </c>
      <c r="C975"/>
    </row>
    <row r="976" spans="1:3" s="136" customFormat="1" ht="12.75">
      <c r="A976" t="s">
        <v>1088</v>
      </c>
      <c r="B976">
        <v>123.3</v>
      </c>
      <c r="C976"/>
    </row>
    <row r="977" spans="1:3" s="136" customFormat="1" ht="12.75">
      <c r="A977" t="s">
        <v>1089</v>
      </c>
      <c r="B977">
        <v>112.7</v>
      </c>
      <c r="C977"/>
    </row>
    <row r="978" spans="1:3" s="136" customFormat="1" ht="12.75">
      <c r="A978" t="s">
        <v>1090</v>
      </c>
      <c r="B978">
        <v>118.6</v>
      </c>
      <c r="C978"/>
    </row>
    <row r="979" spans="1:3" s="136" customFormat="1" ht="12.75">
      <c r="A979" t="s">
        <v>1091</v>
      </c>
      <c r="B979">
        <v>116.4</v>
      </c>
      <c r="C979"/>
    </row>
    <row r="980" spans="1:3" s="136" customFormat="1" ht="12.75">
      <c r="A980" t="s">
        <v>1092</v>
      </c>
      <c r="B980">
        <v>7.5</v>
      </c>
      <c r="C980"/>
    </row>
    <row r="981" spans="1:3" s="136" customFormat="1" ht="12.75">
      <c r="A981" t="s">
        <v>1093</v>
      </c>
      <c r="B981">
        <v>8.3</v>
      </c>
      <c r="C981"/>
    </row>
    <row r="982" spans="1:3" s="136" customFormat="1" ht="12.75">
      <c r="A982" t="s">
        <v>1094</v>
      </c>
      <c r="B982">
        <v>4.7</v>
      </c>
      <c r="C982"/>
    </row>
    <row r="983" spans="1:3" s="136" customFormat="1" ht="12.75">
      <c r="A983" t="s">
        <v>1095</v>
      </c>
      <c r="B983">
        <v>6</v>
      </c>
      <c r="C983"/>
    </row>
    <row r="984" spans="1:3" s="136" customFormat="1" ht="12.75">
      <c r="A984" t="s">
        <v>1096</v>
      </c>
      <c r="B984">
        <v>4.7</v>
      </c>
      <c r="C984"/>
    </row>
    <row r="985" spans="1:3" s="136" customFormat="1" ht="12.75">
      <c r="A985" t="s">
        <v>1097</v>
      </c>
      <c r="B985">
        <v>9.4</v>
      </c>
      <c r="C985"/>
    </row>
    <row r="986" spans="1:3" s="136" customFormat="1" ht="12.75">
      <c r="A986" t="s">
        <v>1098</v>
      </c>
      <c r="B986">
        <v>20.4</v>
      </c>
      <c r="C986"/>
    </row>
    <row r="987" spans="1:3" s="136" customFormat="1" ht="12.75">
      <c r="A987" t="s">
        <v>1099</v>
      </c>
      <c r="B987">
        <v>6.6</v>
      </c>
      <c r="C987"/>
    </row>
    <row r="988" spans="1:3" s="136" customFormat="1" ht="12.75">
      <c r="A988" t="s">
        <v>1100</v>
      </c>
      <c r="B988">
        <v>12.8</v>
      </c>
      <c r="C988"/>
    </row>
    <row r="989" spans="1:3" s="136" customFormat="1" ht="12.75">
      <c r="A989" t="s">
        <v>1101</v>
      </c>
      <c r="B989">
        <v>11.6</v>
      </c>
      <c r="C989"/>
    </row>
    <row r="990" spans="1:3" s="136" customFormat="1" ht="12.75">
      <c r="A990" t="s">
        <v>1102</v>
      </c>
      <c r="B990">
        <v>7.8</v>
      </c>
      <c r="C990"/>
    </row>
    <row r="991" spans="1:3" s="136" customFormat="1" ht="12.75">
      <c r="A991" t="s">
        <v>1103</v>
      </c>
      <c r="B991">
        <v>8.4</v>
      </c>
      <c r="C991"/>
    </row>
    <row r="992" spans="1:3" s="136" customFormat="1" ht="12.75">
      <c r="A992" t="s">
        <v>1104</v>
      </c>
      <c r="B992">
        <v>9.9</v>
      </c>
      <c r="C992"/>
    </row>
    <row r="993" spans="1:3" s="136" customFormat="1" ht="12.75">
      <c r="A993" t="s">
        <v>1105</v>
      </c>
      <c r="B993">
        <v>14.8</v>
      </c>
      <c r="C993"/>
    </row>
    <row r="994" spans="1:3" s="136" customFormat="1" ht="12.75">
      <c r="A994" t="s">
        <v>1106</v>
      </c>
      <c r="B994">
        <v>6.4</v>
      </c>
      <c r="C994"/>
    </row>
    <row r="995" spans="1:3" s="136" customFormat="1" ht="12.75">
      <c r="A995" t="s">
        <v>1107</v>
      </c>
      <c r="B995">
        <v>11.9</v>
      </c>
      <c r="C995"/>
    </row>
    <row r="996" spans="1:3" s="136" customFormat="1" ht="12.75">
      <c r="A996" t="s">
        <v>1108</v>
      </c>
      <c r="B996">
        <v>19.4</v>
      </c>
      <c r="C996"/>
    </row>
    <row r="997" spans="1:3" s="136" customFormat="1" ht="12.75">
      <c r="A997" t="s">
        <v>1109</v>
      </c>
      <c r="B997">
        <v>18.6</v>
      </c>
      <c r="C997"/>
    </row>
    <row r="998" spans="1:3" s="136" customFormat="1" ht="12.75">
      <c r="A998" t="s">
        <v>1110</v>
      </c>
      <c r="B998">
        <v>12.8</v>
      </c>
      <c r="C998"/>
    </row>
    <row r="999" spans="1:3" s="136" customFormat="1" ht="12.75">
      <c r="A999" t="s">
        <v>1111</v>
      </c>
      <c r="B999">
        <v>8.2</v>
      </c>
      <c r="C999"/>
    </row>
    <row r="1000" spans="1:3" s="136" customFormat="1" ht="12.75">
      <c r="A1000" t="s">
        <v>1112</v>
      </c>
      <c r="B1000">
        <v>13.7</v>
      </c>
      <c r="C1000"/>
    </row>
    <row r="1001" spans="1:3" s="136" customFormat="1" ht="12.75">
      <c r="A1001" t="s">
        <v>1113</v>
      </c>
      <c r="B1001">
        <v>30.9</v>
      </c>
      <c r="C1001"/>
    </row>
    <row r="1002" spans="1:3" s="136" customFormat="1" ht="12.75">
      <c r="A1002" t="s">
        <v>1114</v>
      </c>
      <c r="B1002">
        <v>31.5</v>
      </c>
      <c r="C1002" s="137">
        <v>41883</v>
      </c>
    </row>
    <row r="1003" spans="1:2" s="136" customFormat="1" ht="12.75">
      <c r="A1003" t="s">
        <v>1115</v>
      </c>
      <c r="B1003">
        <v>23</v>
      </c>
    </row>
    <row r="1004" spans="1:2" ht="12.75">
      <c r="A1004" t="s">
        <v>1116</v>
      </c>
      <c r="B1004">
        <v>21.6</v>
      </c>
    </row>
    <row r="1005" spans="1:2" ht="12.75">
      <c r="A1005" t="s">
        <v>1789</v>
      </c>
      <c r="B1005">
        <v>9.1</v>
      </c>
    </row>
    <row r="1006" spans="1:2" ht="12.75">
      <c r="A1006" t="s">
        <v>1117</v>
      </c>
      <c r="B1006">
        <v>14</v>
      </c>
    </row>
    <row r="1007" spans="1:2" ht="12.75">
      <c r="A1007" t="s">
        <v>1118</v>
      </c>
      <c r="B1007">
        <v>3.2</v>
      </c>
    </row>
    <row r="1008" spans="1:2" ht="12.75">
      <c r="A1008" t="s">
        <v>1119</v>
      </c>
      <c r="B1008">
        <v>8.9</v>
      </c>
    </row>
    <row r="1009" spans="1:2" ht="12.75">
      <c r="A1009" t="s">
        <v>1120</v>
      </c>
      <c r="B1009">
        <v>5.8</v>
      </c>
    </row>
    <row r="1010" spans="1:2" ht="12.75">
      <c r="A1010" t="s">
        <v>1121</v>
      </c>
      <c r="B1010">
        <v>6.3</v>
      </c>
    </row>
    <row r="1011" spans="1:2" ht="12.75">
      <c r="A1011" t="s">
        <v>1122</v>
      </c>
      <c r="B1011">
        <v>3.1</v>
      </c>
    </row>
    <row r="1012" spans="1:3" ht="12.75">
      <c r="A1012" t="s">
        <v>1123</v>
      </c>
      <c r="B1012">
        <v>3.6</v>
      </c>
      <c r="C1012" s="137">
        <v>41883</v>
      </c>
    </row>
    <row r="1013" spans="1:2" ht="12.75">
      <c r="A1013" t="s">
        <v>1124</v>
      </c>
      <c r="B1013">
        <v>1.5</v>
      </c>
    </row>
    <row r="1014" spans="1:2" ht="12.75">
      <c r="A1014" t="s">
        <v>1125</v>
      </c>
      <c r="B1014">
        <v>9.9</v>
      </c>
    </row>
    <row r="1015" spans="1:2" ht="12.75">
      <c r="A1015" t="s">
        <v>1126</v>
      </c>
      <c r="B1015">
        <v>10</v>
      </c>
    </row>
    <row r="1016" spans="1:2" ht="12.75">
      <c r="A1016" t="s">
        <v>1127</v>
      </c>
      <c r="B1016">
        <v>5.8</v>
      </c>
    </row>
    <row r="1017" spans="1:2" ht="12.75">
      <c r="A1017" t="s">
        <v>1128</v>
      </c>
      <c r="B1017">
        <v>9.2</v>
      </c>
    </row>
    <row r="1018" spans="1:2" ht="12.75">
      <c r="A1018" t="s">
        <v>1129</v>
      </c>
      <c r="B1018">
        <v>9.3</v>
      </c>
    </row>
    <row r="1019" spans="1:2" ht="12.75">
      <c r="A1019" t="s">
        <v>1130</v>
      </c>
      <c r="B1019">
        <v>4.9</v>
      </c>
    </row>
    <row r="1020" spans="1:2" ht="12.75">
      <c r="A1020" t="s">
        <v>1131</v>
      </c>
      <c r="B1020">
        <v>6.7</v>
      </c>
    </row>
    <row r="1021" spans="1:2" ht="12.75">
      <c r="A1021" t="s">
        <v>1132</v>
      </c>
      <c r="B1021">
        <v>4.2</v>
      </c>
    </row>
    <row r="1022" spans="1:2" ht="12.75">
      <c r="A1022" t="s">
        <v>1133</v>
      </c>
      <c r="B1022">
        <v>14.1</v>
      </c>
    </row>
    <row r="1023" spans="1:2" ht="12.75">
      <c r="A1023" t="s">
        <v>1134</v>
      </c>
      <c r="B1023">
        <v>7.6</v>
      </c>
    </row>
    <row r="1024" spans="1:2" ht="12.75">
      <c r="A1024" t="s">
        <v>1135</v>
      </c>
      <c r="B1024">
        <v>3.2</v>
      </c>
    </row>
    <row r="1025" spans="1:2" ht="12.75">
      <c r="A1025" t="s">
        <v>1136</v>
      </c>
      <c r="B1025">
        <v>8</v>
      </c>
    </row>
    <row r="1026" spans="1:2" ht="12.75">
      <c r="A1026" t="s">
        <v>1137</v>
      </c>
      <c r="B1026">
        <v>6.2</v>
      </c>
    </row>
    <row r="1027" spans="1:2" ht="12.75">
      <c r="A1027" t="s">
        <v>1138</v>
      </c>
      <c r="B1027">
        <v>2.4</v>
      </c>
    </row>
    <row r="1028" spans="1:2" ht="12.75">
      <c r="A1028" t="s">
        <v>1139</v>
      </c>
      <c r="B1028">
        <v>4.2</v>
      </c>
    </row>
    <row r="1029" spans="1:2" ht="12.75">
      <c r="A1029" t="s">
        <v>1140</v>
      </c>
      <c r="B1029">
        <v>10.2</v>
      </c>
    </row>
    <row r="1030" spans="1:2" ht="12.75">
      <c r="A1030" t="s">
        <v>1141</v>
      </c>
      <c r="B1030">
        <v>5.7</v>
      </c>
    </row>
    <row r="1031" spans="1:2" ht="12.75">
      <c r="A1031" t="s">
        <v>1142</v>
      </c>
      <c r="B1031">
        <v>7</v>
      </c>
    </row>
    <row r="1032" spans="1:2" ht="12.75">
      <c r="A1032" t="s">
        <v>1143</v>
      </c>
      <c r="B1032">
        <v>3.3</v>
      </c>
    </row>
    <row r="1033" spans="1:2" ht="12.75">
      <c r="A1033" t="s">
        <v>1144</v>
      </c>
      <c r="B1033">
        <v>7.3</v>
      </c>
    </row>
    <row r="1034" spans="1:2" ht="12.75">
      <c r="A1034" t="s">
        <v>1145</v>
      </c>
      <c r="B1034">
        <v>10.5</v>
      </c>
    </row>
    <row r="1035" spans="1:2" ht="12.75">
      <c r="A1035" t="s">
        <v>1146</v>
      </c>
      <c r="B1035">
        <v>6.6</v>
      </c>
    </row>
    <row r="1036" spans="1:2" ht="12.75">
      <c r="A1036" t="s">
        <v>1147</v>
      </c>
      <c r="B1036">
        <v>6.1</v>
      </c>
    </row>
    <row r="1037" spans="1:2" ht="12.75">
      <c r="A1037" t="s">
        <v>1148</v>
      </c>
      <c r="B1037">
        <v>6.8</v>
      </c>
    </row>
    <row r="1038" spans="1:2" ht="12.75">
      <c r="A1038" t="s">
        <v>1149</v>
      </c>
      <c r="B1038">
        <v>11.1</v>
      </c>
    </row>
    <row r="1039" spans="1:2" ht="12.75">
      <c r="A1039" t="s">
        <v>1150</v>
      </c>
      <c r="B1039">
        <v>13.5</v>
      </c>
    </row>
    <row r="1040" spans="1:2" ht="12.75">
      <c r="A1040" t="s">
        <v>1151</v>
      </c>
      <c r="B1040">
        <v>5.3</v>
      </c>
    </row>
    <row r="1041" spans="1:2" ht="12.75">
      <c r="A1041" t="s">
        <v>1152</v>
      </c>
      <c r="B1041">
        <v>9.3</v>
      </c>
    </row>
    <row r="1042" spans="1:2" ht="12.75">
      <c r="A1042" t="s">
        <v>1153</v>
      </c>
      <c r="B1042">
        <v>9</v>
      </c>
    </row>
    <row r="1043" spans="1:2" ht="12.75">
      <c r="A1043" t="s">
        <v>1154</v>
      </c>
      <c r="B1043">
        <v>4</v>
      </c>
    </row>
    <row r="1044" spans="1:2" ht="12.75">
      <c r="A1044" t="s">
        <v>1155</v>
      </c>
      <c r="B1044">
        <v>12.5</v>
      </c>
    </row>
    <row r="1045" spans="1:2" ht="12.75">
      <c r="A1045" t="s">
        <v>1156</v>
      </c>
      <c r="B1045">
        <v>16.9</v>
      </c>
    </row>
    <row r="1046" spans="1:2" ht="12.75">
      <c r="A1046" t="s">
        <v>1157</v>
      </c>
      <c r="B1046">
        <v>11.3</v>
      </c>
    </row>
    <row r="1047" spans="1:2" ht="12.75">
      <c r="A1047" t="s">
        <v>1158</v>
      </c>
      <c r="B1047">
        <v>9.5</v>
      </c>
    </row>
    <row r="1048" spans="1:2" ht="12.75">
      <c r="A1048" t="s">
        <v>1159</v>
      </c>
      <c r="B1048">
        <v>7.3</v>
      </c>
    </row>
    <row r="1049" spans="1:2" ht="12.75">
      <c r="A1049" t="s">
        <v>1160</v>
      </c>
      <c r="B1049">
        <v>7.1</v>
      </c>
    </row>
    <row r="1050" spans="1:2" ht="12.75">
      <c r="A1050" t="s">
        <v>1161</v>
      </c>
      <c r="B1050">
        <v>25.4</v>
      </c>
    </row>
    <row r="1051" spans="1:2" ht="12.75">
      <c r="A1051" t="s">
        <v>1162</v>
      </c>
      <c r="B1051">
        <v>7.5</v>
      </c>
    </row>
    <row r="1052" spans="1:2" ht="12.75">
      <c r="A1052" t="s">
        <v>1163</v>
      </c>
      <c r="B1052">
        <v>20</v>
      </c>
    </row>
    <row r="1053" spans="1:2" ht="12.75">
      <c r="A1053" t="s">
        <v>1164</v>
      </c>
      <c r="B1053">
        <v>14.4</v>
      </c>
    </row>
    <row r="1054" spans="1:2" ht="12.75">
      <c r="A1054" t="s">
        <v>1165</v>
      </c>
      <c r="B1054">
        <v>12.2</v>
      </c>
    </row>
    <row r="1055" spans="1:2" ht="12.75">
      <c r="A1055" t="s">
        <v>1166</v>
      </c>
      <c r="B1055">
        <v>6.1</v>
      </c>
    </row>
    <row r="1056" spans="1:3" ht="12.75">
      <c r="A1056" t="s">
        <v>1167</v>
      </c>
      <c r="B1056">
        <v>4.5</v>
      </c>
      <c r="C1056" s="137">
        <v>41883</v>
      </c>
    </row>
    <row r="1057" spans="1:2" ht="12.75">
      <c r="A1057" t="s">
        <v>1168</v>
      </c>
      <c r="B1057">
        <v>7.4</v>
      </c>
    </row>
    <row r="1058" spans="1:2" ht="12.75">
      <c r="A1058" t="s">
        <v>1169</v>
      </c>
      <c r="B1058">
        <v>7.9</v>
      </c>
    </row>
    <row r="1059" spans="1:2" ht="12.75">
      <c r="A1059" t="s">
        <v>1170</v>
      </c>
      <c r="B1059">
        <v>20.1</v>
      </c>
    </row>
    <row r="1060" spans="1:2" ht="12.75">
      <c r="A1060" t="s">
        <v>1171</v>
      </c>
      <c r="B1060">
        <v>7.9</v>
      </c>
    </row>
    <row r="1061" spans="1:2" ht="12.75">
      <c r="A1061" t="s">
        <v>1172</v>
      </c>
      <c r="B1061">
        <v>6.8</v>
      </c>
    </row>
    <row r="1062" spans="1:2" ht="12.75">
      <c r="A1062" t="s">
        <v>1173</v>
      </c>
      <c r="B1062">
        <v>8.3</v>
      </c>
    </row>
    <row r="1063" spans="1:2" ht="12.75">
      <c r="A1063" t="s">
        <v>1174</v>
      </c>
      <c r="B1063">
        <v>10.9</v>
      </c>
    </row>
    <row r="1064" spans="1:2" ht="12.75">
      <c r="A1064" t="s">
        <v>1175</v>
      </c>
      <c r="B1064">
        <v>10.9</v>
      </c>
    </row>
    <row r="1065" spans="1:2" ht="12.75">
      <c r="A1065" t="s">
        <v>1176</v>
      </c>
      <c r="B1065">
        <v>21.6</v>
      </c>
    </row>
    <row r="1066" spans="1:2" ht="12.75">
      <c r="A1066" t="s">
        <v>1177</v>
      </c>
      <c r="B1066">
        <v>29</v>
      </c>
    </row>
    <row r="1067" spans="1:2" ht="12.75">
      <c r="A1067" t="s">
        <v>1178</v>
      </c>
      <c r="B1067">
        <v>27.6</v>
      </c>
    </row>
    <row r="1068" spans="1:2" ht="12.75">
      <c r="A1068" t="s">
        <v>1179</v>
      </c>
      <c r="B1068">
        <v>26.1</v>
      </c>
    </row>
    <row r="1069" spans="1:2" ht="12.75">
      <c r="A1069" t="s">
        <v>1180</v>
      </c>
      <c r="B1069">
        <v>22.7</v>
      </c>
    </row>
    <row r="1070" spans="1:2" ht="12.75">
      <c r="A1070" t="s">
        <v>1181</v>
      </c>
      <c r="B1070">
        <v>23.5</v>
      </c>
    </row>
    <row r="1071" spans="1:2" ht="12.75">
      <c r="A1071" t="s">
        <v>1182</v>
      </c>
      <c r="B1071">
        <v>26.6</v>
      </c>
    </row>
    <row r="1072" spans="1:2" ht="12.75">
      <c r="A1072" t="s">
        <v>1183</v>
      </c>
      <c r="B1072">
        <v>14.4</v>
      </c>
    </row>
    <row r="1073" spans="1:2" ht="12.75">
      <c r="A1073" t="s">
        <v>1184</v>
      </c>
      <c r="B1073">
        <v>11.5</v>
      </c>
    </row>
    <row r="1074" spans="1:2" ht="12.75">
      <c r="A1074" t="s">
        <v>1185</v>
      </c>
      <c r="B1074">
        <v>20.7</v>
      </c>
    </row>
    <row r="1075" spans="1:2" ht="12.75">
      <c r="A1075" t="s">
        <v>1186</v>
      </c>
      <c r="B1075">
        <v>51.8</v>
      </c>
    </row>
    <row r="1076" spans="1:2" ht="12.75">
      <c r="A1076" t="s">
        <v>1187</v>
      </c>
      <c r="B1076">
        <v>9.5</v>
      </c>
    </row>
    <row r="1077" spans="1:2" ht="12.75">
      <c r="A1077" t="s">
        <v>1188</v>
      </c>
      <c r="B1077">
        <v>19.8</v>
      </c>
    </row>
    <row r="1078" spans="1:2" ht="12.75">
      <c r="A1078" t="s">
        <v>1189</v>
      </c>
      <c r="B1078">
        <v>33.9</v>
      </c>
    </row>
    <row r="1079" spans="1:2" ht="12.75">
      <c r="A1079" t="s">
        <v>1190</v>
      </c>
      <c r="B1079">
        <v>3.7</v>
      </c>
    </row>
    <row r="1080" spans="1:2" ht="12.75">
      <c r="A1080" t="s">
        <v>1191</v>
      </c>
      <c r="B1080">
        <v>7.7</v>
      </c>
    </row>
    <row r="1081" spans="1:3" ht="12.75">
      <c r="A1081" t="s">
        <v>1192</v>
      </c>
      <c r="B1081">
        <v>6.4</v>
      </c>
      <c r="C1081" s="137">
        <v>41883</v>
      </c>
    </row>
    <row r="1082" spans="1:2" ht="12.75">
      <c r="A1082" t="s">
        <v>1193</v>
      </c>
      <c r="B1082">
        <v>4.5</v>
      </c>
    </row>
    <row r="1083" spans="1:3" ht="12.75">
      <c r="A1083" t="s">
        <v>1194</v>
      </c>
      <c r="B1083">
        <v>1.6</v>
      </c>
      <c r="C1083" s="137">
        <v>41883</v>
      </c>
    </row>
    <row r="1084" spans="1:2" ht="12.75">
      <c r="A1084" t="s">
        <v>1195</v>
      </c>
      <c r="B1084">
        <v>3.4</v>
      </c>
    </row>
    <row r="1085" spans="1:2" ht="12.75">
      <c r="A1085" t="s">
        <v>1196</v>
      </c>
      <c r="B1085">
        <v>6</v>
      </c>
    </row>
    <row r="1086" spans="1:2" ht="12.75">
      <c r="A1086" t="s">
        <v>1197</v>
      </c>
      <c r="B1086">
        <v>4.7</v>
      </c>
    </row>
    <row r="1087" spans="1:2" ht="12.75">
      <c r="A1087" t="s">
        <v>1198</v>
      </c>
      <c r="B1087">
        <v>7.5</v>
      </c>
    </row>
    <row r="1088" spans="1:2" ht="12.75">
      <c r="A1088" t="s">
        <v>1199</v>
      </c>
      <c r="B1088">
        <v>5</v>
      </c>
    </row>
    <row r="1089" spans="1:2" ht="12.75">
      <c r="A1089" t="s">
        <v>1200</v>
      </c>
      <c r="B1089">
        <v>5.4</v>
      </c>
    </row>
    <row r="1090" spans="1:2" ht="12.75">
      <c r="A1090" t="s">
        <v>1201</v>
      </c>
      <c r="B1090">
        <v>6.1</v>
      </c>
    </row>
    <row r="1091" spans="1:2" ht="12.75">
      <c r="A1091" t="s">
        <v>1202</v>
      </c>
      <c r="B1091">
        <v>8.7</v>
      </c>
    </row>
    <row r="1092" spans="1:2" ht="12.75">
      <c r="A1092" t="s">
        <v>1203</v>
      </c>
      <c r="B1092">
        <v>5</v>
      </c>
    </row>
    <row r="1093" spans="1:2" ht="12.75">
      <c r="A1093" t="s">
        <v>1204</v>
      </c>
      <c r="B1093">
        <v>6.5</v>
      </c>
    </row>
    <row r="1094" spans="1:2" ht="12.75">
      <c r="A1094" t="s">
        <v>1205</v>
      </c>
      <c r="B1094">
        <v>4.5</v>
      </c>
    </row>
    <row r="1095" spans="1:2" ht="12.75">
      <c r="A1095" t="s">
        <v>1206</v>
      </c>
      <c r="B1095">
        <v>16.6</v>
      </c>
    </row>
    <row r="1096" spans="1:2" ht="12.75">
      <c r="A1096" t="s">
        <v>1207</v>
      </c>
      <c r="B1096">
        <v>4.5</v>
      </c>
    </row>
    <row r="1097" spans="1:2" ht="12.75">
      <c r="A1097" t="s">
        <v>1208</v>
      </c>
      <c r="B1097">
        <v>3.7</v>
      </c>
    </row>
    <row r="1098" spans="1:2" ht="12.75">
      <c r="A1098" t="s">
        <v>1209</v>
      </c>
      <c r="B1098">
        <v>8.1</v>
      </c>
    </row>
    <row r="1099" spans="1:2" ht="12.75">
      <c r="A1099" t="s">
        <v>1210</v>
      </c>
      <c r="B1099">
        <v>7.6</v>
      </c>
    </row>
    <row r="1100" spans="1:2" ht="12.75">
      <c r="A1100" t="s">
        <v>1211</v>
      </c>
      <c r="B1100">
        <v>10.6</v>
      </c>
    </row>
    <row r="1101" spans="1:2" ht="12.75">
      <c r="A1101" t="s">
        <v>1212</v>
      </c>
      <c r="B1101">
        <v>5.3</v>
      </c>
    </row>
    <row r="1102" spans="1:2" ht="12.75">
      <c r="A1102" t="s">
        <v>1213</v>
      </c>
      <c r="B1102">
        <v>7.7</v>
      </c>
    </row>
    <row r="1103" spans="1:2" ht="12.75">
      <c r="A1103" t="s">
        <v>1214</v>
      </c>
      <c r="B1103">
        <v>9</v>
      </c>
    </row>
    <row r="1104" spans="1:2" ht="12.75">
      <c r="A1104" t="s">
        <v>1215</v>
      </c>
      <c r="B1104">
        <v>7.6</v>
      </c>
    </row>
    <row r="1105" spans="1:2" ht="12.75">
      <c r="A1105" t="s">
        <v>1216</v>
      </c>
      <c r="B1105">
        <v>4.2</v>
      </c>
    </row>
    <row r="1106" spans="1:2" ht="12.75">
      <c r="A1106" t="s">
        <v>1217</v>
      </c>
      <c r="B1106">
        <v>4.2</v>
      </c>
    </row>
    <row r="1107" spans="1:2" ht="12.75">
      <c r="A1107" t="s">
        <v>1218</v>
      </c>
      <c r="B1107">
        <v>8.3</v>
      </c>
    </row>
    <row r="1108" spans="1:2" ht="12.75">
      <c r="A1108" t="s">
        <v>1219</v>
      </c>
      <c r="B1108">
        <v>4.2</v>
      </c>
    </row>
    <row r="1109" spans="1:2" ht="12.75">
      <c r="A1109" t="s">
        <v>1220</v>
      </c>
      <c r="B1109">
        <v>3.1</v>
      </c>
    </row>
    <row r="1110" spans="1:2" ht="12.75">
      <c r="A1110" t="s">
        <v>1221</v>
      </c>
      <c r="B1110">
        <v>4</v>
      </c>
    </row>
    <row r="1111" spans="1:2" ht="12.75">
      <c r="A1111" t="s">
        <v>1222</v>
      </c>
      <c r="B1111">
        <v>6.3</v>
      </c>
    </row>
    <row r="1112" spans="1:2" ht="12.75">
      <c r="A1112" t="s">
        <v>1223</v>
      </c>
      <c r="B1112">
        <v>3</v>
      </c>
    </row>
    <row r="1113" spans="1:2" ht="12.75">
      <c r="A1113" t="s">
        <v>1224</v>
      </c>
      <c r="B1113">
        <v>6</v>
      </c>
    </row>
    <row r="1114" spans="1:2" ht="12.75">
      <c r="A1114" t="s">
        <v>1225</v>
      </c>
      <c r="B1114">
        <v>6.5</v>
      </c>
    </row>
    <row r="1115" spans="1:2" ht="12.75">
      <c r="A1115" t="s">
        <v>1226</v>
      </c>
      <c r="B1115">
        <v>4.6</v>
      </c>
    </row>
    <row r="1116" spans="1:2" ht="12.75">
      <c r="A1116" t="s">
        <v>1227</v>
      </c>
      <c r="B1116">
        <v>3.4</v>
      </c>
    </row>
    <row r="1117" spans="1:2" ht="12.75">
      <c r="A1117" t="s">
        <v>1228</v>
      </c>
      <c r="B1117">
        <v>3.9</v>
      </c>
    </row>
    <row r="1118" spans="1:2" ht="12.75">
      <c r="A1118" t="s">
        <v>1229</v>
      </c>
      <c r="B1118">
        <v>4.3</v>
      </c>
    </row>
    <row r="1119" spans="1:2" ht="12.75">
      <c r="A1119" t="s">
        <v>1230</v>
      </c>
      <c r="B1119">
        <v>2.1</v>
      </c>
    </row>
    <row r="1120" spans="1:2" ht="12.75">
      <c r="A1120" t="s">
        <v>1231</v>
      </c>
      <c r="B1120">
        <v>6</v>
      </c>
    </row>
    <row r="1121" spans="1:2" ht="12.75">
      <c r="A1121" t="s">
        <v>1232</v>
      </c>
      <c r="B1121">
        <v>4.1</v>
      </c>
    </row>
    <row r="1122" spans="1:2" ht="12.75">
      <c r="A1122" t="s">
        <v>1233</v>
      </c>
      <c r="B1122">
        <v>24.9</v>
      </c>
    </row>
    <row r="1123" spans="1:2" ht="12.75">
      <c r="A1123" t="s">
        <v>1234</v>
      </c>
      <c r="B1123">
        <v>25.8</v>
      </c>
    </row>
    <row r="1124" spans="1:2" ht="12.75">
      <c r="A1124" t="s">
        <v>1235</v>
      </c>
      <c r="B1124">
        <v>21.1</v>
      </c>
    </row>
    <row r="1125" spans="1:2" ht="12.75">
      <c r="A1125" t="s">
        <v>1236</v>
      </c>
      <c r="B1125">
        <v>4.5</v>
      </c>
    </row>
    <row r="1126" spans="1:2" ht="12.75">
      <c r="A1126" t="s">
        <v>1237</v>
      </c>
      <c r="B1126">
        <v>3.9</v>
      </c>
    </row>
    <row r="1127" spans="1:2" ht="12.75">
      <c r="A1127" t="s">
        <v>1238</v>
      </c>
      <c r="B1127">
        <v>5.4</v>
      </c>
    </row>
    <row r="1128" spans="1:2" ht="12.75">
      <c r="A1128" t="s">
        <v>1239</v>
      </c>
      <c r="B1128">
        <v>3.2</v>
      </c>
    </row>
    <row r="1129" spans="1:2" ht="12.75">
      <c r="A1129" t="s">
        <v>1240</v>
      </c>
      <c r="B1129">
        <v>10.9</v>
      </c>
    </row>
    <row r="1130" spans="1:2" ht="12.75">
      <c r="A1130" t="s">
        <v>1241</v>
      </c>
      <c r="B1130">
        <v>18.6</v>
      </c>
    </row>
    <row r="1131" spans="1:2" ht="12.75">
      <c r="A1131" t="s">
        <v>1242</v>
      </c>
      <c r="B1131">
        <v>23.5</v>
      </c>
    </row>
    <row r="1132" spans="1:2" ht="12.75">
      <c r="A1132" t="s">
        <v>1243</v>
      </c>
      <c r="B1132">
        <v>22.3</v>
      </c>
    </row>
    <row r="1133" spans="1:2" ht="12.75">
      <c r="A1133" t="s">
        <v>1244</v>
      </c>
      <c r="B1133">
        <v>17.9</v>
      </c>
    </row>
    <row r="1134" spans="1:2" ht="12.75">
      <c r="A1134" t="s">
        <v>1245</v>
      </c>
      <c r="B1134">
        <v>22.1</v>
      </c>
    </row>
    <row r="1135" spans="1:2" ht="12.75">
      <c r="A1135" t="s">
        <v>1246</v>
      </c>
      <c r="B1135">
        <v>25.5</v>
      </c>
    </row>
    <row r="1136" spans="1:2" ht="12.75">
      <c r="A1136" t="s">
        <v>1247</v>
      </c>
      <c r="B1136">
        <v>30.8</v>
      </c>
    </row>
    <row r="1137" spans="1:2" ht="12.75">
      <c r="A1137" t="s">
        <v>1248</v>
      </c>
      <c r="B1137">
        <v>21.9</v>
      </c>
    </row>
    <row r="1138" spans="1:2" ht="12.75">
      <c r="A1138" t="s">
        <v>1249</v>
      </c>
      <c r="B1138">
        <v>8.4</v>
      </c>
    </row>
    <row r="1139" spans="1:2" ht="12.75">
      <c r="A1139" t="s">
        <v>1250</v>
      </c>
      <c r="B1139">
        <v>14.4</v>
      </c>
    </row>
    <row r="1140" spans="1:2" ht="12.75">
      <c r="A1140" t="s">
        <v>1251</v>
      </c>
      <c r="B1140">
        <v>20.6</v>
      </c>
    </row>
    <row r="1141" spans="1:2" ht="12.75">
      <c r="A1141" t="s">
        <v>1252</v>
      </c>
      <c r="B1141">
        <v>12.9</v>
      </c>
    </row>
    <row r="1142" spans="1:2" ht="12.75">
      <c r="A1142" t="s">
        <v>1253</v>
      </c>
      <c r="B1142">
        <v>25.3</v>
      </c>
    </row>
    <row r="1143" spans="1:2" ht="12.75">
      <c r="A1143" t="s">
        <v>1254</v>
      </c>
      <c r="B1143">
        <v>30.4</v>
      </c>
    </row>
    <row r="1144" spans="1:2" ht="12.75">
      <c r="A1144" t="s">
        <v>1255</v>
      </c>
      <c r="B1144">
        <v>37.2</v>
      </c>
    </row>
    <row r="1145" spans="1:2" ht="12.75">
      <c r="A1145" t="s">
        <v>1256</v>
      </c>
      <c r="B1145">
        <v>30.9</v>
      </c>
    </row>
    <row r="1146" spans="1:2" ht="12.75">
      <c r="A1146" t="s">
        <v>1257</v>
      </c>
      <c r="B1146">
        <v>4.1</v>
      </c>
    </row>
    <row r="1147" spans="1:2" ht="12.75">
      <c r="A1147" t="s">
        <v>1258</v>
      </c>
      <c r="B1147">
        <v>7.1</v>
      </c>
    </row>
    <row r="1148" spans="1:2" ht="12.75">
      <c r="A1148" t="s">
        <v>1259</v>
      </c>
      <c r="B1148">
        <v>15.5</v>
      </c>
    </row>
    <row r="1149" spans="1:2" ht="12.75">
      <c r="A1149" t="s">
        <v>1260</v>
      </c>
      <c r="B1149">
        <v>40</v>
      </c>
    </row>
    <row r="1150" spans="1:2" ht="12.75">
      <c r="A1150" t="s">
        <v>1261</v>
      </c>
      <c r="B1150">
        <v>36.2</v>
      </c>
    </row>
    <row r="1151" spans="1:2" ht="12.75">
      <c r="A1151" t="s">
        <v>1262</v>
      </c>
      <c r="B1151">
        <v>4.8</v>
      </c>
    </row>
    <row r="1152" spans="1:2" ht="12.75">
      <c r="A1152" t="s">
        <v>1263</v>
      </c>
      <c r="B1152">
        <v>9.6</v>
      </c>
    </row>
    <row r="1153" spans="1:2" ht="12.75">
      <c r="A1153" t="s">
        <v>1264</v>
      </c>
      <c r="B1153">
        <v>7.5</v>
      </c>
    </row>
    <row r="1154" spans="1:2" ht="12.75">
      <c r="A1154" t="s">
        <v>1265</v>
      </c>
      <c r="B1154">
        <v>8.8</v>
      </c>
    </row>
    <row r="1155" spans="1:2" ht="12.75">
      <c r="A1155" t="s">
        <v>1266</v>
      </c>
      <c r="B1155">
        <v>4.9</v>
      </c>
    </row>
    <row r="1156" spans="1:2" ht="12.75">
      <c r="A1156" t="s">
        <v>1267</v>
      </c>
      <c r="B1156">
        <v>5.9</v>
      </c>
    </row>
    <row r="1157" spans="1:2" ht="12.75">
      <c r="A1157" t="s">
        <v>1268</v>
      </c>
      <c r="B1157">
        <v>6.7</v>
      </c>
    </row>
    <row r="1158" spans="1:2" ht="12.75">
      <c r="A1158" t="s">
        <v>1269</v>
      </c>
      <c r="B1158">
        <v>11.4</v>
      </c>
    </row>
    <row r="1159" spans="1:2" ht="12.75">
      <c r="A1159" t="s">
        <v>1270</v>
      </c>
      <c r="B1159">
        <v>9.7</v>
      </c>
    </row>
    <row r="1160" spans="1:2" ht="12.75">
      <c r="A1160" t="s">
        <v>1271</v>
      </c>
      <c r="B1160">
        <v>10.6</v>
      </c>
    </row>
    <row r="1161" spans="1:2" ht="12.75">
      <c r="A1161" t="s">
        <v>1272</v>
      </c>
      <c r="B1161">
        <v>3</v>
      </c>
    </row>
    <row r="1162" spans="1:2" ht="12.75">
      <c r="A1162" t="s">
        <v>1273</v>
      </c>
      <c r="B1162">
        <v>6.9</v>
      </c>
    </row>
    <row r="1163" spans="1:2" ht="12.75">
      <c r="A1163" t="s">
        <v>1274</v>
      </c>
      <c r="B1163">
        <v>7.6</v>
      </c>
    </row>
    <row r="1164" spans="1:2" ht="12.75">
      <c r="A1164" t="s">
        <v>1275</v>
      </c>
      <c r="B1164">
        <v>9.5</v>
      </c>
    </row>
    <row r="1165" spans="1:2" ht="12.75">
      <c r="A1165" t="s">
        <v>1276</v>
      </c>
      <c r="B1165">
        <v>5</v>
      </c>
    </row>
    <row r="1166" spans="1:2" ht="12.75">
      <c r="A1166" t="s">
        <v>1277</v>
      </c>
      <c r="B1166">
        <v>14</v>
      </c>
    </row>
    <row r="1167" spans="1:2" ht="12.75">
      <c r="A1167" t="s">
        <v>1278</v>
      </c>
      <c r="B1167">
        <v>13.7</v>
      </c>
    </row>
    <row r="1168" spans="1:2" ht="12.75">
      <c r="A1168" t="s">
        <v>1279</v>
      </c>
      <c r="B1168">
        <v>5.2</v>
      </c>
    </row>
    <row r="1169" spans="1:2" ht="12.75">
      <c r="A1169" t="s">
        <v>1280</v>
      </c>
      <c r="B1169">
        <v>11.6</v>
      </c>
    </row>
    <row r="1170" spans="1:2" ht="12.75">
      <c r="A1170" t="s">
        <v>1281</v>
      </c>
      <c r="B1170">
        <v>7.4</v>
      </c>
    </row>
    <row r="1171" spans="1:2" ht="12.75">
      <c r="A1171" t="s">
        <v>1282</v>
      </c>
      <c r="B1171">
        <v>14.8</v>
      </c>
    </row>
    <row r="1172" spans="1:2" ht="12.75">
      <c r="A1172" t="s">
        <v>1283</v>
      </c>
      <c r="B1172">
        <v>8.9</v>
      </c>
    </row>
    <row r="1173" spans="1:2" s="136" customFormat="1" ht="12.75">
      <c r="A1173" t="s">
        <v>1284</v>
      </c>
      <c r="B1173">
        <v>24.3</v>
      </c>
    </row>
    <row r="1174" spans="1:2" ht="12.75">
      <c r="A1174" t="s">
        <v>1285</v>
      </c>
      <c r="B1174">
        <v>5.8</v>
      </c>
    </row>
    <row r="1175" spans="1:2" ht="12.75">
      <c r="A1175" t="s">
        <v>1286</v>
      </c>
      <c r="B1175">
        <v>4.5</v>
      </c>
    </row>
    <row r="1176" spans="1:2" ht="12.75">
      <c r="A1176" t="s">
        <v>1287</v>
      </c>
      <c r="B1176">
        <v>6.8</v>
      </c>
    </row>
    <row r="1177" spans="1:2" ht="12.75">
      <c r="A1177" t="s">
        <v>1288</v>
      </c>
      <c r="B1177">
        <v>6.2</v>
      </c>
    </row>
    <row r="1178" spans="1:2" ht="12.75">
      <c r="A1178" t="s">
        <v>1289</v>
      </c>
      <c r="B1178">
        <v>5.9</v>
      </c>
    </row>
    <row r="1179" spans="1:2" ht="12.75">
      <c r="A1179" t="s">
        <v>1290</v>
      </c>
      <c r="B1179">
        <v>25.4</v>
      </c>
    </row>
    <row r="1180" spans="1:2" ht="12.75">
      <c r="A1180" t="s">
        <v>1291</v>
      </c>
      <c r="B1180">
        <v>20.8</v>
      </c>
    </row>
    <row r="1181" spans="1:2" ht="12.75">
      <c r="A1181" t="s">
        <v>1292</v>
      </c>
      <c r="B1181">
        <v>13.6</v>
      </c>
    </row>
    <row r="1182" spans="1:2" ht="12.75">
      <c r="A1182" t="s">
        <v>1293</v>
      </c>
      <c r="B1182">
        <v>15</v>
      </c>
    </row>
    <row r="1183" spans="1:2" ht="12.75">
      <c r="A1183" t="s">
        <v>1294</v>
      </c>
      <c r="B1183">
        <v>28.4</v>
      </c>
    </row>
    <row r="1184" spans="1:2" ht="12.75">
      <c r="A1184" t="s">
        <v>1295</v>
      </c>
      <c r="B1184">
        <v>2.5</v>
      </c>
    </row>
    <row r="1185" spans="1:2" ht="12.75">
      <c r="A1185" t="s">
        <v>1296</v>
      </c>
      <c r="B1185">
        <v>9</v>
      </c>
    </row>
    <row r="1186" spans="1:2" ht="12.75">
      <c r="A1186" t="s">
        <v>1297</v>
      </c>
      <c r="B1186">
        <v>17</v>
      </c>
    </row>
    <row r="1187" spans="1:2" ht="12.75">
      <c r="A1187" t="s">
        <v>1298</v>
      </c>
      <c r="B1187">
        <v>19.9</v>
      </c>
    </row>
    <row r="1188" spans="1:2" ht="12.75">
      <c r="A1188" t="s">
        <v>1299</v>
      </c>
      <c r="B1188">
        <v>7.7</v>
      </c>
    </row>
    <row r="1189" spans="1:2" ht="12.75">
      <c r="A1189" t="s">
        <v>1300</v>
      </c>
      <c r="B1189">
        <v>17.4</v>
      </c>
    </row>
    <row r="1190" spans="1:2" ht="12.75">
      <c r="A1190" t="s">
        <v>1301</v>
      </c>
      <c r="B1190">
        <v>32.2</v>
      </c>
    </row>
    <row r="1191" spans="1:2" ht="12.75">
      <c r="A1191" t="s">
        <v>1302</v>
      </c>
      <c r="B1191">
        <v>5.4</v>
      </c>
    </row>
    <row r="1192" spans="1:2" ht="12.75">
      <c r="A1192" t="s">
        <v>1303</v>
      </c>
      <c r="B1192">
        <v>7.3</v>
      </c>
    </row>
    <row r="1193" spans="1:2" ht="12.75">
      <c r="A1193" t="s">
        <v>1304</v>
      </c>
      <c r="B1193">
        <v>9.9</v>
      </c>
    </row>
    <row r="1194" spans="1:2" ht="12.75">
      <c r="A1194" t="s">
        <v>1305</v>
      </c>
      <c r="B1194">
        <v>10.6</v>
      </c>
    </row>
    <row r="1195" spans="1:2" ht="12.75">
      <c r="A1195" t="s">
        <v>1306</v>
      </c>
      <c r="B1195">
        <v>12</v>
      </c>
    </row>
    <row r="1196" spans="1:2" ht="12.75">
      <c r="A1196" t="s">
        <v>1307</v>
      </c>
      <c r="B1196">
        <v>23.4</v>
      </c>
    </row>
    <row r="1197" spans="1:2" ht="12.75">
      <c r="A1197" t="s">
        <v>1308</v>
      </c>
      <c r="B1197">
        <v>26.3</v>
      </c>
    </row>
    <row r="1198" spans="1:2" ht="12.75">
      <c r="A1198" t="s">
        <v>1309</v>
      </c>
      <c r="B1198">
        <v>5.7</v>
      </c>
    </row>
    <row r="1199" spans="1:2" ht="12.75">
      <c r="A1199" t="s">
        <v>1310</v>
      </c>
      <c r="B1199">
        <v>4.7</v>
      </c>
    </row>
    <row r="1200" spans="1:2" ht="12.75">
      <c r="A1200" t="s">
        <v>1311</v>
      </c>
      <c r="B1200">
        <v>11.7</v>
      </c>
    </row>
    <row r="1201" spans="1:2" ht="12.75">
      <c r="A1201" t="s">
        <v>1312</v>
      </c>
      <c r="B1201">
        <v>6.8</v>
      </c>
    </row>
    <row r="1202" spans="1:2" ht="12.75">
      <c r="A1202" t="s">
        <v>1313</v>
      </c>
      <c r="B1202">
        <v>7</v>
      </c>
    </row>
    <row r="1203" spans="1:2" ht="12.75">
      <c r="A1203" t="s">
        <v>1314</v>
      </c>
      <c r="B1203">
        <v>10.1</v>
      </c>
    </row>
    <row r="1204" spans="1:2" ht="12.75">
      <c r="A1204" t="s">
        <v>1315</v>
      </c>
      <c r="B1204">
        <v>19.8</v>
      </c>
    </row>
    <row r="1205" spans="1:2" ht="12.75">
      <c r="A1205" t="s">
        <v>1316</v>
      </c>
      <c r="B1205">
        <v>17.3</v>
      </c>
    </row>
    <row r="1206" spans="1:2" ht="12.75">
      <c r="A1206" t="s">
        <v>1317</v>
      </c>
      <c r="B1206">
        <v>22.6</v>
      </c>
    </row>
    <row r="1207" spans="1:2" ht="12.75">
      <c r="A1207" t="s">
        <v>1318</v>
      </c>
      <c r="B1207">
        <v>69.6</v>
      </c>
    </row>
    <row r="1208" spans="1:2" ht="12.75">
      <c r="A1208" t="s">
        <v>1319</v>
      </c>
      <c r="B1208">
        <v>45</v>
      </c>
    </row>
    <row r="1209" spans="1:2" ht="12.75">
      <c r="A1209" t="s">
        <v>1320</v>
      </c>
      <c r="B1209">
        <v>7.8</v>
      </c>
    </row>
    <row r="1210" spans="1:2" ht="12.75">
      <c r="A1210" t="s">
        <v>1321</v>
      </c>
      <c r="B1210">
        <v>9.4</v>
      </c>
    </row>
    <row r="1211" spans="1:2" ht="12.75">
      <c r="A1211" t="s">
        <v>1322</v>
      </c>
      <c r="B1211">
        <v>18.3</v>
      </c>
    </row>
    <row r="1212" spans="1:2" ht="12.75">
      <c r="A1212" t="s">
        <v>1323</v>
      </c>
      <c r="B1212">
        <v>20.7</v>
      </c>
    </row>
    <row r="1213" spans="1:2" ht="12.75">
      <c r="A1213" t="s">
        <v>1324</v>
      </c>
      <c r="B1213">
        <v>13</v>
      </c>
    </row>
    <row r="1214" spans="1:2" ht="12.75">
      <c r="A1214" t="s">
        <v>1325</v>
      </c>
      <c r="B1214">
        <v>5.7</v>
      </c>
    </row>
    <row r="1215" spans="1:2" ht="12.75">
      <c r="A1215" t="s">
        <v>1326</v>
      </c>
      <c r="B1215">
        <v>14.5</v>
      </c>
    </row>
    <row r="1216" spans="1:2" ht="12.75">
      <c r="A1216" t="s">
        <v>1327</v>
      </c>
      <c r="B1216">
        <v>21</v>
      </c>
    </row>
    <row r="1217" spans="1:2" ht="12.75">
      <c r="A1217" t="s">
        <v>1328</v>
      </c>
      <c r="B1217">
        <v>20.5</v>
      </c>
    </row>
    <row r="1218" spans="1:2" ht="12.75">
      <c r="A1218" t="s">
        <v>1329</v>
      </c>
      <c r="B1218">
        <v>38.6</v>
      </c>
    </row>
    <row r="1219" spans="1:2" ht="12.75">
      <c r="A1219" t="s">
        <v>1330</v>
      </c>
      <c r="B1219">
        <v>3.1</v>
      </c>
    </row>
    <row r="1220" spans="1:2" ht="12.75">
      <c r="A1220" t="s">
        <v>1331</v>
      </c>
      <c r="B1220">
        <v>7.8</v>
      </c>
    </row>
    <row r="1221" spans="1:2" ht="12.75">
      <c r="A1221" t="s">
        <v>1332</v>
      </c>
      <c r="B1221">
        <v>6.5</v>
      </c>
    </row>
    <row r="1222" spans="1:2" ht="12.75">
      <c r="A1222" t="s">
        <v>1333</v>
      </c>
      <c r="B1222">
        <v>9</v>
      </c>
    </row>
    <row r="1223" spans="1:2" ht="12.75">
      <c r="A1223" t="s">
        <v>1334</v>
      </c>
      <c r="B1223">
        <v>13</v>
      </c>
    </row>
    <row r="1224" spans="1:2" ht="12.75">
      <c r="A1224" t="s">
        <v>1335</v>
      </c>
      <c r="B1224">
        <v>11.6</v>
      </c>
    </row>
    <row r="1225" spans="1:2" ht="12.75">
      <c r="A1225" t="s">
        <v>1336</v>
      </c>
      <c r="B1225">
        <v>4.7</v>
      </c>
    </row>
    <row r="1226" spans="1:2" ht="12.75">
      <c r="A1226" t="s">
        <v>1337</v>
      </c>
      <c r="B1226">
        <v>6</v>
      </c>
    </row>
    <row r="1227" spans="1:2" ht="12.75">
      <c r="A1227" t="s">
        <v>1338</v>
      </c>
      <c r="B1227">
        <v>12.3</v>
      </c>
    </row>
    <row r="1228" spans="1:2" ht="12.75">
      <c r="A1228" t="s">
        <v>1339</v>
      </c>
      <c r="B1228">
        <v>15.4</v>
      </c>
    </row>
    <row r="1229" spans="1:2" ht="12.75">
      <c r="A1229" t="s">
        <v>1340</v>
      </c>
      <c r="B1229">
        <v>3.5</v>
      </c>
    </row>
    <row r="1230" spans="1:2" ht="12.75">
      <c r="A1230" t="s">
        <v>1341</v>
      </c>
      <c r="B1230">
        <v>6.5</v>
      </c>
    </row>
    <row r="1231" spans="1:2" ht="12.75">
      <c r="A1231" t="s">
        <v>1342</v>
      </c>
      <c r="B1231">
        <v>5.2</v>
      </c>
    </row>
    <row r="1232" spans="1:2" ht="12.75">
      <c r="A1232" t="s">
        <v>1343</v>
      </c>
      <c r="B1232">
        <v>7.9</v>
      </c>
    </row>
    <row r="1233" spans="1:2" ht="12.75">
      <c r="A1233" t="s">
        <v>1344</v>
      </c>
      <c r="B1233">
        <v>9</v>
      </c>
    </row>
    <row r="1234" spans="1:2" ht="12.75">
      <c r="A1234" t="s">
        <v>1345</v>
      </c>
      <c r="B1234">
        <v>20.2</v>
      </c>
    </row>
    <row r="1235" spans="1:2" ht="12.75">
      <c r="A1235" t="s">
        <v>1346</v>
      </c>
      <c r="B1235">
        <v>1.5</v>
      </c>
    </row>
    <row r="1236" spans="1:2" ht="12.75">
      <c r="A1236" t="s">
        <v>1347</v>
      </c>
      <c r="B1236">
        <v>2.6</v>
      </c>
    </row>
    <row r="1237" spans="1:2" ht="12.75">
      <c r="A1237" t="s">
        <v>1348</v>
      </c>
      <c r="B1237">
        <v>1.8</v>
      </c>
    </row>
    <row r="1238" spans="1:2" ht="12.75">
      <c r="A1238" t="s">
        <v>1349</v>
      </c>
      <c r="B1238">
        <v>2.2</v>
      </c>
    </row>
    <row r="1239" spans="1:2" ht="12.75">
      <c r="A1239" t="s">
        <v>1350</v>
      </c>
      <c r="B1239">
        <v>8</v>
      </c>
    </row>
    <row r="1240" spans="1:2" ht="12.75">
      <c r="A1240" t="s">
        <v>1351</v>
      </c>
      <c r="B1240">
        <v>3.3</v>
      </c>
    </row>
    <row r="1241" spans="1:2" ht="12.75">
      <c r="A1241" t="s">
        <v>1352</v>
      </c>
      <c r="B1241">
        <v>6.3</v>
      </c>
    </row>
    <row r="1242" spans="1:2" ht="12.75">
      <c r="A1242" t="s">
        <v>1353</v>
      </c>
      <c r="B1242">
        <v>7.2</v>
      </c>
    </row>
    <row r="1243" spans="1:2" ht="12.75">
      <c r="A1243" t="s">
        <v>1354</v>
      </c>
      <c r="B1243">
        <v>20.5</v>
      </c>
    </row>
    <row r="1244" spans="1:2" ht="12.75">
      <c r="A1244" t="s">
        <v>1355</v>
      </c>
      <c r="B1244">
        <v>8</v>
      </c>
    </row>
    <row r="1245" spans="1:2" ht="12.75">
      <c r="A1245" t="s">
        <v>1356</v>
      </c>
      <c r="B1245">
        <v>8</v>
      </c>
    </row>
    <row r="1246" spans="1:2" ht="12.75">
      <c r="A1246" t="s">
        <v>1357</v>
      </c>
      <c r="B1246">
        <v>6.4</v>
      </c>
    </row>
    <row r="1247" spans="1:2" ht="12.75">
      <c r="A1247" t="s">
        <v>1358</v>
      </c>
      <c r="B1247">
        <v>9.4</v>
      </c>
    </row>
    <row r="1248" spans="1:2" ht="12.75">
      <c r="A1248" t="s">
        <v>1359</v>
      </c>
      <c r="B1248">
        <v>14</v>
      </c>
    </row>
    <row r="1249" spans="1:2" ht="12.75">
      <c r="A1249" t="s">
        <v>1360</v>
      </c>
      <c r="B1249">
        <v>27.8</v>
      </c>
    </row>
    <row r="1250" spans="1:2" ht="12.75">
      <c r="A1250" t="s">
        <v>1361</v>
      </c>
      <c r="B1250">
        <v>14.6</v>
      </c>
    </row>
    <row r="1251" spans="1:2" ht="12.75">
      <c r="A1251" t="s">
        <v>1362</v>
      </c>
      <c r="B1251">
        <v>13.3</v>
      </c>
    </row>
    <row r="1252" spans="1:2" ht="12.75">
      <c r="A1252" t="s">
        <v>1363</v>
      </c>
      <c r="B1252">
        <v>10.8</v>
      </c>
    </row>
    <row r="1253" spans="1:2" ht="12.75">
      <c r="A1253" t="s">
        <v>1364</v>
      </c>
      <c r="B1253">
        <v>21.1</v>
      </c>
    </row>
    <row r="1254" spans="1:2" ht="12.75">
      <c r="A1254" t="s">
        <v>1365</v>
      </c>
      <c r="B1254">
        <v>19.5</v>
      </c>
    </row>
    <row r="1255" spans="1:2" ht="12.75">
      <c r="A1255" t="s">
        <v>1366</v>
      </c>
      <c r="B1255">
        <v>29</v>
      </c>
    </row>
    <row r="1256" spans="1:2" ht="12.75">
      <c r="A1256" t="s">
        <v>1367</v>
      </c>
      <c r="B1256">
        <v>4.5</v>
      </c>
    </row>
    <row r="1257" spans="1:2" ht="12.75">
      <c r="A1257" t="s">
        <v>1368</v>
      </c>
      <c r="B1257">
        <v>4.8</v>
      </c>
    </row>
    <row r="1258" spans="1:2" ht="12.75">
      <c r="A1258" t="s">
        <v>1369</v>
      </c>
      <c r="B1258">
        <v>19.3</v>
      </c>
    </row>
    <row r="1259" spans="1:2" ht="12.75">
      <c r="A1259" t="s">
        <v>1370</v>
      </c>
      <c r="B1259">
        <v>3</v>
      </c>
    </row>
    <row r="1260" spans="1:2" ht="12.75">
      <c r="A1260" t="s">
        <v>1371</v>
      </c>
      <c r="B1260">
        <v>14.8</v>
      </c>
    </row>
    <row r="1261" spans="1:2" ht="12.75">
      <c r="A1261" t="s">
        <v>1372</v>
      </c>
      <c r="B1261">
        <v>9</v>
      </c>
    </row>
    <row r="1262" spans="1:2" ht="12.75">
      <c r="A1262" t="s">
        <v>1373</v>
      </c>
      <c r="B1262">
        <v>12</v>
      </c>
    </row>
    <row r="1263" spans="1:2" ht="12.75">
      <c r="A1263" t="s">
        <v>1374</v>
      </c>
      <c r="B1263">
        <v>22.9</v>
      </c>
    </row>
    <row r="1264" spans="1:2" ht="12.75">
      <c r="A1264" t="s">
        <v>1375</v>
      </c>
      <c r="B1264">
        <v>29.7</v>
      </c>
    </row>
    <row r="1265" spans="1:2" ht="12.75">
      <c r="A1265" t="s">
        <v>1376</v>
      </c>
      <c r="B1265">
        <v>16.8</v>
      </c>
    </row>
    <row r="1266" spans="1:2" ht="12.75">
      <c r="A1266" t="s">
        <v>1377</v>
      </c>
      <c r="B1266">
        <v>7.1</v>
      </c>
    </row>
    <row r="1267" spans="1:2" ht="12.75">
      <c r="A1267" t="s">
        <v>1378</v>
      </c>
      <c r="B1267">
        <v>9.7</v>
      </c>
    </row>
    <row r="1268" spans="1:2" ht="12.75">
      <c r="A1268" t="s">
        <v>1379</v>
      </c>
      <c r="B1268">
        <v>24.9</v>
      </c>
    </row>
    <row r="1269" spans="1:2" ht="12.75">
      <c r="A1269" t="s">
        <v>1380</v>
      </c>
      <c r="B1269">
        <v>11.6</v>
      </c>
    </row>
    <row r="1270" spans="1:2" ht="12.75">
      <c r="A1270" t="s">
        <v>1381</v>
      </c>
      <c r="B1270">
        <v>15.5</v>
      </c>
    </row>
    <row r="1271" spans="1:2" ht="12.75">
      <c r="A1271" t="s">
        <v>1382</v>
      </c>
      <c r="B1271">
        <v>16.2</v>
      </c>
    </row>
    <row r="1272" spans="1:2" ht="12.75">
      <c r="A1272" t="s">
        <v>1383</v>
      </c>
      <c r="B1272">
        <v>8.6</v>
      </c>
    </row>
    <row r="1273" spans="1:2" ht="12.75">
      <c r="A1273" t="s">
        <v>1384</v>
      </c>
      <c r="B1273">
        <v>19.3</v>
      </c>
    </row>
    <row r="1274" spans="1:2" ht="12.75">
      <c r="A1274" t="s">
        <v>1385</v>
      </c>
      <c r="B1274">
        <v>21.6</v>
      </c>
    </row>
    <row r="1275" spans="1:2" ht="12.75">
      <c r="A1275" t="s">
        <v>1386</v>
      </c>
      <c r="B1275">
        <v>21.9</v>
      </c>
    </row>
    <row r="1276" spans="1:2" ht="12.75">
      <c r="A1276" t="s">
        <v>1387</v>
      </c>
      <c r="B1276">
        <v>24</v>
      </c>
    </row>
    <row r="1277" spans="1:2" ht="12.75">
      <c r="A1277" t="s">
        <v>1388</v>
      </c>
      <c r="B1277">
        <v>28.3</v>
      </c>
    </row>
    <row r="1278" spans="1:2" ht="12.75">
      <c r="A1278" t="s">
        <v>1389</v>
      </c>
      <c r="B1278">
        <v>42</v>
      </c>
    </row>
    <row r="1279" spans="1:2" ht="12.75">
      <c r="A1279" t="s">
        <v>1390</v>
      </c>
      <c r="B1279">
        <v>97.5</v>
      </c>
    </row>
    <row r="1280" spans="1:2" ht="12.75">
      <c r="A1280" t="s">
        <v>1796</v>
      </c>
      <c r="B1280">
        <v>142.4</v>
      </c>
    </row>
    <row r="1281" spans="1:2" ht="12.75">
      <c r="A1281" t="s">
        <v>1391</v>
      </c>
      <c r="B1281">
        <v>81.9</v>
      </c>
    </row>
    <row r="1282" spans="1:2" ht="12.75">
      <c r="A1282" t="s">
        <v>1392</v>
      </c>
      <c r="B1282">
        <v>61.4</v>
      </c>
    </row>
    <row r="1283" spans="1:2" ht="12.75">
      <c r="A1283" t="s">
        <v>1393</v>
      </c>
      <c r="B1283">
        <v>6.3</v>
      </c>
    </row>
    <row r="1284" spans="1:2" ht="12.75">
      <c r="A1284" t="s">
        <v>1394</v>
      </c>
      <c r="B1284">
        <v>10.3</v>
      </c>
    </row>
    <row r="1285" spans="1:2" ht="12.75">
      <c r="A1285" t="s">
        <v>1395</v>
      </c>
      <c r="B1285">
        <v>37.8</v>
      </c>
    </row>
    <row r="1286" spans="1:2" ht="12.75">
      <c r="A1286" t="s">
        <v>1396</v>
      </c>
      <c r="B1286">
        <v>47.3</v>
      </c>
    </row>
    <row r="1287" spans="1:2" ht="12.75">
      <c r="A1287" t="s">
        <v>1397</v>
      </c>
      <c r="B1287">
        <v>4.1</v>
      </c>
    </row>
    <row r="1288" spans="1:2" ht="12.75">
      <c r="A1288" t="s">
        <v>1398</v>
      </c>
      <c r="B1288">
        <v>22.1</v>
      </c>
    </row>
    <row r="1289" spans="1:2" ht="12.75">
      <c r="A1289" t="s">
        <v>1399</v>
      </c>
      <c r="B1289">
        <v>4.9</v>
      </c>
    </row>
    <row r="1290" spans="1:2" ht="12.75">
      <c r="A1290" t="s">
        <v>1400</v>
      </c>
      <c r="B1290">
        <v>11.4</v>
      </c>
    </row>
    <row r="1291" spans="1:2" ht="12.75">
      <c r="A1291" t="s">
        <v>1401</v>
      </c>
      <c r="B1291">
        <v>36.9</v>
      </c>
    </row>
    <row r="1292" spans="1:2" ht="12.75">
      <c r="A1292" t="s">
        <v>1402</v>
      </c>
      <c r="B1292">
        <v>2.9</v>
      </c>
    </row>
    <row r="1293" spans="1:2" ht="12.75">
      <c r="A1293" t="s">
        <v>1403</v>
      </c>
      <c r="B1293">
        <v>6.1</v>
      </c>
    </row>
    <row r="1294" spans="1:2" ht="12.75">
      <c r="A1294" t="s">
        <v>1404</v>
      </c>
      <c r="B1294">
        <v>14.2</v>
      </c>
    </row>
    <row r="1295" spans="1:2" ht="12.75">
      <c r="A1295" t="s">
        <v>1405</v>
      </c>
      <c r="B1295">
        <v>17.4</v>
      </c>
    </row>
    <row r="1296" spans="1:2" ht="12.75">
      <c r="A1296" t="s">
        <v>1406</v>
      </c>
      <c r="B1296">
        <v>39.7</v>
      </c>
    </row>
    <row r="1297" spans="1:2" ht="12.75">
      <c r="A1297" t="s">
        <v>1407</v>
      </c>
      <c r="B1297">
        <v>47.5</v>
      </c>
    </row>
    <row r="1298" spans="1:2" ht="12.75">
      <c r="A1298" t="s">
        <v>1408</v>
      </c>
      <c r="B1298">
        <v>54.2</v>
      </c>
    </row>
    <row r="1299" spans="1:2" ht="12.75">
      <c r="A1299" t="s">
        <v>1409</v>
      </c>
      <c r="B1299">
        <v>68.8</v>
      </c>
    </row>
    <row r="1300" spans="1:2" ht="12.75">
      <c r="A1300" t="s">
        <v>1410</v>
      </c>
      <c r="B1300">
        <v>92</v>
      </c>
    </row>
    <row r="1301" spans="1:2" ht="12.75">
      <c r="A1301" t="s">
        <v>1797</v>
      </c>
      <c r="B1301">
        <v>133.9</v>
      </c>
    </row>
    <row r="1302" spans="1:2" ht="12.75">
      <c r="A1302" t="s">
        <v>1411</v>
      </c>
      <c r="B1302">
        <v>83</v>
      </c>
    </row>
    <row r="1303" spans="1:2" ht="12.75">
      <c r="A1303" t="s">
        <v>1412</v>
      </c>
      <c r="B1303">
        <v>75</v>
      </c>
    </row>
    <row r="1304" spans="1:2" ht="12.75">
      <c r="A1304" t="s">
        <v>1413</v>
      </c>
      <c r="B1304">
        <v>62.9</v>
      </c>
    </row>
    <row r="1305" spans="1:2" ht="12.75">
      <c r="A1305" t="s">
        <v>1414</v>
      </c>
      <c r="B1305">
        <v>45.8</v>
      </c>
    </row>
    <row r="1306" spans="1:2" ht="12.75">
      <c r="A1306" t="s">
        <v>1415</v>
      </c>
      <c r="B1306">
        <v>23.9</v>
      </c>
    </row>
    <row r="1307" spans="1:2" ht="12.75">
      <c r="A1307" t="s">
        <v>1416</v>
      </c>
      <c r="B1307">
        <v>25.6</v>
      </c>
    </row>
    <row r="1308" spans="1:2" ht="12.75">
      <c r="A1308" t="s">
        <v>1417</v>
      </c>
      <c r="B1308">
        <v>24.2</v>
      </c>
    </row>
    <row r="1309" spans="1:2" ht="12.75">
      <c r="A1309" t="s">
        <v>1418</v>
      </c>
      <c r="B1309">
        <v>25.2</v>
      </c>
    </row>
    <row r="1310" spans="1:2" ht="12.75">
      <c r="A1310" t="s">
        <v>1419</v>
      </c>
      <c r="B1310">
        <v>19.3</v>
      </c>
    </row>
    <row r="1311" spans="1:2" ht="12.75">
      <c r="A1311" t="s">
        <v>1420</v>
      </c>
      <c r="B1311">
        <v>27.8</v>
      </c>
    </row>
    <row r="1312" spans="1:2" ht="12.75">
      <c r="A1312" t="s">
        <v>1421</v>
      </c>
      <c r="B1312">
        <v>38.8</v>
      </c>
    </row>
    <row r="1313" spans="1:2" ht="12.75">
      <c r="A1313" t="s">
        <v>1422</v>
      </c>
      <c r="B1313">
        <v>91.1</v>
      </c>
    </row>
    <row r="1314" spans="1:2" ht="12.75">
      <c r="A1314" t="s">
        <v>1423</v>
      </c>
      <c r="B1314">
        <v>3.7</v>
      </c>
    </row>
    <row r="1315" spans="1:2" ht="12.75">
      <c r="A1315" t="s">
        <v>1424</v>
      </c>
      <c r="B1315">
        <v>3.1</v>
      </c>
    </row>
    <row r="1316" spans="1:2" ht="12.75">
      <c r="A1316" t="s">
        <v>1425</v>
      </c>
      <c r="B1316">
        <v>6.2</v>
      </c>
    </row>
    <row r="1317" spans="1:2" ht="12.75">
      <c r="A1317" t="s">
        <v>1426</v>
      </c>
      <c r="B1317">
        <v>7.1</v>
      </c>
    </row>
    <row r="1318" spans="1:2" ht="12.75">
      <c r="A1318" t="s">
        <v>1427</v>
      </c>
      <c r="B1318">
        <v>36.6</v>
      </c>
    </row>
    <row r="1319" spans="1:2" ht="12.75">
      <c r="A1319" t="s">
        <v>1428</v>
      </c>
      <c r="B1319">
        <v>3.2</v>
      </c>
    </row>
    <row r="1320" spans="1:2" ht="12.75">
      <c r="A1320" t="s">
        <v>1429</v>
      </c>
      <c r="B1320">
        <v>4.6</v>
      </c>
    </row>
    <row r="1321" spans="1:2" ht="12.75">
      <c r="A1321" t="s">
        <v>1430</v>
      </c>
      <c r="B1321">
        <v>7.7</v>
      </c>
    </row>
    <row r="1322" spans="1:2" ht="12.75">
      <c r="A1322" t="s">
        <v>1431</v>
      </c>
      <c r="B1322">
        <v>3.2</v>
      </c>
    </row>
    <row r="1323" spans="1:2" ht="12.75">
      <c r="A1323" t="s">
        <v>1432</v>
      </c>
      <c r="B1323">
        <v>5.5</v>
      </c>
    </row>
    <row r="1324" spans="1:2" ht="12.75">
      <c r="A1324" t="s">
        <v>1433</v>
      </c>
      <c r="B1324">
        <v>3.8</v>
      </c>
    </row>
    <row r="1325" spans="1:2" ht="12.75">
      <c r="A1325" t="s">
        <v>1434</v>
      </c>
      <c r="B1325">
        <v>5.8</v>
      </c>
    </row>
    <row r="1326" spans="1:2" ht="12.75">
      <c r="A1326" t="s">
        <v>1435</v>
      </c>
      <c r="B1326">
        <v>7.3</v>
      </c>
    </row>
    <row r="1327" spans="1:2" ht="12.75">
      <c r="A1327" t="s">
        <v>1436</v>
      </c>
      <c r="B1327">
        <v>10.8</v>
      </c>
    </row>
    <row r="1328" spans="1:2" ht="12.75">
      <c r="A1328" t="s">
        <v>1437</v>
      </c>
      <c r="B1328">
        <v>12</v>
      </c>
    </row>
    <row r="1329" spans="1:2" ht="12.75">
      <c r="A1329" t="s">
        <v>1438</v>
      </c>
      <c r="B1329">
        <v>3.3</v>
      </c>
    </row>
    <row r="1330" spans="1:2" ht="12.75">
      <c r="A1330" t="s">
        <v>1439</v>
      </c>
      <c r="B1330">
        <v>7.7</v>
      </c>
    </row>
    <row r="1331" spans="1:2" ht="12.75">
      <c r="A1331" t="s">
        <v>1440</v>
      </c>
      <c r="B1331">
        <v>33.1</v>
      </c>
    </row>
    <row r="1332" spans="1:2" ht="12.75">
      <c r="A1332" t="s">
        <v>1441</v>
      </c>
      <c r="B1332">
        <v>6.2</v>
      </c>
    </row>
    <row r="1333" spans="1:2" ht="12.75">
      <c r="A1333" t="s">
        <v>1442</v>
      </c>
      <c r="B1333">
        <v>32.2</v>
      </c>
    </row>
    <row r="1334" spans="1:2" ht="12.75">
      <c r="A1334" t="s">
        <v>1443</v>
      </c>
      <c r="B1334">
        <v>7.2</v>
      </c>
    </row>
    <row r="1335" spans="1:2" ht="12.75">
      <c r="A1335" t="s">
        <v>1444</v>
      </c>
      <c r="B1335">
        <v>6.6</v>
      </c>
    </row>
    <row r="1336" spans="1:2" ht="12.75">
      <c r="A1336" t="s">
        <v>1445</v>
      </c>
      <c r="B1336">
        <v>5.3</v>
      </c>
    </row>
    <row r="1337" spans="1:2" ht="12.75">
      <c r="A1337" t="s">
        <v>1446</v>
      </c>
      <c r="B1337">
        <v>8.5</v>
      </c>
    </row>
    <row r="1338" spans="1:2" ht="12.75">
      <c r="A1338" t="s">
        <v>1447</v>
      </c>
      <c r="B1338">
        <v>8.3</v>
      </c>
    </row>
    <row r="1339" spans="1:2" ht="12.75">
      <c r="A1339" t="s">
        <v>1448</v>
      </c>
      <c r="B1339">
        <v>30.8</v>
      </c>
    </row>
    <row r="1340" spans="1:2" ht="12.75">
      <c r="A1340" t="s">
        <v>1449</v>
      </c>
      <c r="B1340">
        <v>32.3</v>
      </c>
    </row>
    <row r="1341" spans="1:2" ht="12.75">
      <c r="A1341" t="s">
        <v>1450</v>
      </c>
      <c r="B1341">
        <v>33.3</v>
      </c>
    </row>
    <row r="1342" spans="1:2" ht="12.75">
      <c r="A1342" t="s">
        <v>1451</v>
      </c>
      <c r="B1342">
        <v>38.3</v>
      </c>
    </row>
    <row r="1343" spans="1:2" ht="12.75">
      <c r="A1343" t="s">
        <v>1452</v>
      </c>
      <c r="B1343">
        <v>51.8</v>
      </c>
    </row>
    <row r="1344" spans="1:2" ht="12.75">
      <c r="A1344" t="s">
        <v>1453</v>
      </c>
      <c r="B1344">
        <v>55</v>
      </c>
    </row>
    <row r="1345" spans="1:2" ht="12.75">
      <c r="A1345" t="s">
        <v>1454</v>
      </c>
      <c r="B1345">
        <v>75</v>
      </c>
    </row>
    <row r="1346" spans="1:2" ht="12.75">
      <c r="A1346" t="s">
        <v>1455</v>
      </c>
      <c r="B1346">
        <v>4.4</v>
      </c>
    </row>
    <row r="1347" spans="1:2" ht="12.75">
      <c r="A1347" t="s">
        <v>1456</v>
      </c>
      <c r="B1347">
        <v>4.2</v>
      </c>
    </row>
    <row r="1348" spans="1:2" ht="12.75">
      <c r="A1348" t="s">
        <v>1457</v>
      </c>
      <c r="B1348">
        <v>4.4</v>
      </c>
    </row>
    <row r="1349" spans="1:2" ht="12.75">
      <c r="A1349" t="s">
        <v>1458</v>
      </c>
      <c r="B1349">
        <v>7.5</v>
      </c>
    </row>
    <row r="1350" spans="1:2" ht="12.75">
      <c r="A1350" t="s">
        <v>1459</v>
      </c>
      <c r="B1350">
        <v>8.7</v>
      </c>
    </row>
    <row r="1351" spans="1:2" ht="12.75">
      <c r="A1351" t="s">
        <v>1460</v>
      </c>
      <c r="B1351">
        <v>4.3</v>
      </c>
    </row>
    <row r="1352" spans="1:2" ht="12.75">
      <c r="A1352" t="s">
        <v>1461</v>
      </c>
      <c r="B1352">
        <v>4.8</v>
      </c>
    </row>
    <row r="1353" spans="1:2" ht="12.75">
      <c r="A1353" t="s">
        <v>1462</v>
      </c>
      <c r="B1353">
        <v>16.2</v>
      </c>
    </row>
    <row r="1354" spans="1:2" ht="12.75">
      <c r="A1354" t="s">
        <v>1463</v>
      </c>
      <c r="B1354">
        <v>110.1</v>
      </c>
    </row>
    <row r="1355" spans="1:2" ht="12.75">
      <c r="A1355" t="s">
        <v>1464</v>
      </c>
      <c r="B1355">
        <v>109.1</v>
      </c>
    </row>
    <row r="1356" spans="1:2" ht="12.75">
      <c r="A1356" t="s">
        <v>1465</v>
      </c>
      <c r="B1356">
        <v>5.8</v>
      </c>
    </row>
    <row r="1357" spans="1:2" ht="12.75">
      <c r="A1357" t="s">
        <v>1466</v>
      </c>
      <c r="B1357">
        <v>2.6</v>
      </c>
    </row>
    <row r="1358" spans="1:2" ht="12.75">
      <c r="A1358" t="s">
        <v>1467</v>
      </c>
      <c r="B1358">
        <v>4.9</v>
      </c>
    </row>
    <row r="1359" spans="1:2" ht="12.75">
      <c r="A1359" t="s">
        <v>1468</v>
      </c>
      <c r="B1359">
        <v>9</v>
      </c>
    </row>
    <row r="1360" spans="1:2" ht="12.75">
      <c r="A1360" t="s">
        <v>1469</v>
      </c>
      <c r="B1360">
        <v>13.2</v>
      </c>
    </row>
    <row r="1361" spans="1:2" ht="12.75">
      <c r="A1361" t="s">
        <v>1470</v>
      </c>
      <c r="B1361">
        <v>5.6</v>
      </c>
    </row>
    <row r="1362" spans="1:2" ht="12.75">
      <c r="A1362" t="s">
        <v>1471</v>
      </c>
      <c r="B1362">
        <v>8.6</v>
      </c>
    </row>
    <row r="1363" spans="1:2" ht="12.75">
      <c r="A1363" t="s">
        <v>1472</v>
      </c>
      <c r="B1363">
        <v>11.8</v>
      </c>
    </row>
    <row r="1364" spans="1:2" ht="12.75">
      <c r="A1364" t="s">
        <v>1473</v>
      </c>
      <c r="B1364">
        <v>11.6</v>
      </c>
    </row>
    <row r="1365" spans="1:2" ht="12.75">
      <c r="A1365" t="s">
        <v>1474</v>
      </c>
      <c r="B1365">
        <v>5.1</v>
      </c>
    </row>
    <row r="1366" spans="1:2" ht="12.75">
      <c r="A1366" t="s">
        <v>1475</v>
      </c>
      <c r="B1366">
        <v>12.3</v>
      </c>
    </row>
    <row r="1367" spans="1:2" ht="12.75">
      <c r="A1367" t="s">
        <v>1476</v>
      </c>
      <c r="B1367">
        <v>10.6</v>
      </c>
    </row>
    <row r="1368" spans="1:2" ht="12.75">
      <c r="A1368" t="s">
        <v>1477</v>
      </c>
      <c r="B1368">
        <v>5.4</v>
      </c>
    </row>
    <row r="1369" spans="1:2" ht="12.75">
      <c r="A1369" t="s">
        <v>1478</v>
      </c>
      <c r="B1369">
        <v>9.2</v>
      </c>
    </row>
    <row r="1370" spans="1:2" ht="12.75">
      <c r="A1370" t="s">
        <v>1479</v>
      </c>
      <c r="B1370">
        <v>6.6</v>
      </c>
    </row>
    <row r="1371" spans="1:2" ht="12.75">
      <c r="A1371" t="s">
        <v>1480</v>
      </c>
      <c r="B1371">
        <v>6.1</v>
      </c>
    </row>
    <row r="1372" spans="1:2" ht="12.75">
      <c r="A1372" t="s">
        <v>1481</v>
      </c>
      <c r="B1372">
        <v>8.4</v>
      </c>
    </row>
    <row r="1373" spans="1:2" ht="12.75">
      <c r="A1373" t="s">
        <v>1482</v>
      </c>
      <c r="B1373">
        <v>7.2</v>
      </c>
    </row>
    <row r="1374" spans="1:2" ht="12.75">
      <c r="A1374" t="s">
        <v>1483</v>
      </c>
      <c r="B1374">
        <v>4.7</v>
      </c>
    </row>
    <row r="1375" spans="1:2" ht="12.75">
      <c r="A1375" t="s">
        <v>1484</v>
      </c>
      <c r="B1375">
        <v>6.8</v>
      </c>
    </row>
    <row r="1376" spans="1:2" ht="12.75">
      <c r="A1376" t="s">
        <v>1485</v>
      </c>
      <c r="B1376">
        <v>4</v>
      </c>
    </row>
    <row r="1377" spans="1:2" ht="12.75">
      <c r="A1377" t="s">
        <v>1486</v>
      </c>
      <c r="B1377">
        <v>7.1</v>
      </c>
    </row>
    <row r="1378" spans="1:2" ht="12.75">
      <c r="A1378" t="s">
        <v>1487</v>
      </c>
      <c r="B1378">
        <v>3.5</v>
      </c>
    </row>
    <row r="1379" spans="1:2" ht="12.75">
      <c r="A1379" t="s">
        <v>1488</v>
      </c>
      <c r="B1379">
        <v>9.4</v>
      </c>
    </row>
    <row r="1380" spans="1:2" ht="12.75">
      <c r="A1380" t="s">
        <v>1489</v>
      </c>
      <c r="B1380">
        <v>7.2</v>
      </c>
    </row>
    <row r="1381" spans="1:2" ht="12.75">
      <c r="A1381" t="s">
        <v>1490</v>
      </c>
      <c r="B1381">
        <v>9.4</v>
      </c>
    </row>
    <row r="1382" spans="1:2" ht="12.75">
      <c r="A1382" t="s">
        <v>1491</v>
      </c>
      <c r="B1382">
        <v>11.1</v>
      </c>
    </row>
    <row r="1383" spans="1:2" ht="12.75">
      <c r="A1383" t="s">
        <v>1798</v>
      </c>
      <c r="B1383">
        <v>131.3</v>
      </c>
    </row>
    <row r="1384" spans="1:2" ht="12.75">
      <c r="A1384" t="s">
        <v>1492</v>
      </c>
      <c r="B1384">
        <v>113</v>
      </c>
    </row>
    <row r="1385" spans="1:2" ht="12.75">
      <c r="A1385" t="s">
        <v>1493</v>
      </c>
      <c r="B1385">
        <v>106.7</v>
      </c>
    </row>
    <row r="1386" spans="1:2" ht="12.75">
      <c r="A1386" t="s">
        <v>1494</v>
      </c>
      <c r="B1386">
        <v>108.7</v>
      </c>
    </row>
    <row r="1387" spans="1:2" ht="12.75">
      <c r="A1387" t="s">
        <v>1495</v>
      </c>
      <c r="B1387">
        <v>104.5</v>
      </c>
    </row>
    <row r="1388" spans="1:2" ht="12.75">
      <c r="A1388" t="s">
        <v>1496</v>
      </c>
      <c r="B1388">
        <v>3.9</v>
      </c>
    </row>
    <row r="1389" spans="1:2" ht="12.75">
      <c r="A1389" t="s">
        <v>1497</v>
      </c>
      <c r="B1389">
        <v>7.2</v>
      </c>
    </row>
    <row r="1390" spans="1:2" ht="12.75">
      <c r="A1390" t="s">
        <v>1498</v>
      </c>
      <c r="B1390">
        <v>4.9</v>
      </c>
    </row>
    <row r="1391" spans="1:2" ht="12.75">
      <c r="A1391" t="s">
        <v>1499</v>
      </c>
      <c r="B1391">
        <v>6.9</v>
      </c>
    </row>
    <row r="1392" spans="1:2" ht="12.75">
      <c r="A1392" t="s">
        <v>1500</v>
      </c>
      <c r="B1392">
        <v>6.6</v>
      </c>
    </row>
    <row r="1393" spans="1:2" ht="12.75">
      <c r="A1393" t="s">
        <v>1501</v>
      </c>
      <c r="B1393">
        <v>7.6</v>
      </c>
    </row>
    <row r="1394" spans="1:2" ht="12.75">
      <c r="A1394" t="s">
        <v>1502</v>
      </c>
      <c r="B1394">
        <v>3.7</v>
      </c>
    </row>
    <row r="1395" spans="1:2" ht="12.75">
      <c r="A1395" t="s">
        <v>1503</v>
      </c>
      <c r="B1395">
        <v>6.7</v>
      </c>
    </row>
    <row r="1396" spans="1:2" ht="12.75">
      <c r="A1396" t="s">
        <v>1504</v>
      </c>
      <c r="B1396">
        <v>4.1</v>
      </c>
    </row>
    <row r="1397" spans="1:2" ht="12.75">
      <c r="A1397" t="s">
        <v>1505</v>
      </c>
      <c r="B1397">
        <v>6.1</v>
      </c>
    </row>
    <row r="1398" spans="1:2" ht="12.75">
      <c r="A1398" t="s">
        <v>1506</v>
      </c>
      <c r="B1398">
        <v>5.9</v>
      </c>
    </row>
    <row r="1399" spans="1:2" ht="12.75">
      <c r="A1399" t="s">
        <v>1507</v>
      </c>
      <c r="B1399">
        <v>6.5</v>
      </c>
    </row>
    <row r="1400" spans="1:2" ht="12.75">
      <c r="A1400" t="s">
        <v>1508</v>
      </c>
      <c r="B1400">
        <v>8.7</v>
      </c>
    </row>
    <row r="1401" spans="1:2" ht="12.75">
      <c r="A1401" t="s">
        <v>1509</v>
      </c>
      <c r="B1401">
        <v>8.2</v>
      </c>
    </row>
    <row r="1402" spans="1:2" ht="12.75">
      <c r="A1402" t="s">
        <v>1510</v>
      </c>
      <c r="B1402">
        <v>8.2</v>
      </c>
    </row>
    <row r="1403" spans="1:2" ht="12.75">
      <c r="A1403" t="s">
        <v>1511</v>
      </c>
      <c r="B1403">
        <v>4.2</v>
      </c>
    </row>
    <row r="1404" spans="1:2" ht="12.75">
      <c r="A1404" t="s">
        <v>1512</v>
      </c>
      <c r="B1404">
        <v>7</v>
      </c>
    </row>
    <row r="1405" spans="1:2" ht="12.75">
      <c r="A1405" t="s">
        <v>1513</v>
      </c>
      <c r="B1405">
        <v>7.8</v>
      </c>
    </row>
    <row r="1406" spans="1:2" ht="12.75">
      <c r="A1406" t="s">
        <v>1514</v>
      </c>
      <c r="B1406">
        <v>11.3</v>
      </c>
    </row>
    <row r="1407" spans="1:2" ht="12.75">
      <c r="A1407" t="s">
        <v>1515</v>
      </c>
      <c r="B1407">
        <v>13.7</v>
      </c>
    </row>
    <row r="1408" spans="1:2" ht="12.75">
      <c r="A1408" t="s">
        <v>1516</v>
      </c>
      <c r="B1408">
        <v>5.3</v>
      </c>
    </row>
    <row r="1409" spans="1:2" ht="12.75">
      <c r="A1409" t="s">
        <v>1517</v>
      </c>
      <c r="B1409">
        <v>3.7</v>
      </c>
    </row>
    <row r="1410" spans="1:2" ht="12.75">
      <c r="A1410" t="s">
        <v>1518</v>
      </c>
      <c r="B1410">
        <v>8</v>
      </c>
    </row>
    <row r="1411" spans="1:2" ht="12.75">
      <c r="A1411" t="s">
        <v>1519</v>
      </c>
      <c r="B1411">
        <v>3.2</v>
      </c>
    </row>
    <row r="1412" spans="1:2" ht="12.75">
      <c r="A1412" t="s">
        <v>1520</v>
      </c>
      <c r="B1412">
        <v>3.4</v>
      </c>
    </row>
    <row r="1413" spans="1:2" ht="12.75">
      <c r="A1413" t="s">
        <v>1521</v>
      </c>
      <c r="B1413">
        <v>5.6</v>
      </c>
    </row>
    <row r="1414" spans="1:2" ht="12.75">
      <c r="A1414" t="s">
        <v>1522</v>
      </c>
      <c r="B1414">
        <v>3.3</v>
      </c>
    </row>
    <row r="1415" spans="1:2" ht="12.75">
      <c r="A1415" t="s">
        <v>1523</v>
      </c>
      <c r="B1415">
        <v>5.2</v>
      </c>
    </row>
    <row r="1416" spans="1:2" ht="12.75">
      <c r="A1416" t="s">
        <v>1524</v>
      </c>
      <c r="B1416">
        <v>3.1</v>
      </c>
    </row>
    <row r="1417" spans="1:2" ht="12.75">
      <c r="A1417" t="s">
        <v>1525</v>
      </c>
      <c r="B1417">
        <v>5</v>
      </c>
    </row>
    <row r="1418" spans="1:2" ht="12.75">
      <c r="A1418" t="s">
        <v>1526</v>
      </c>
      <c r="B1418">
        <v>7.1</v>
      </c>
    </row>
    <row r="1419" spans="1:2" ht="12.75">
      <c r="A1419" t="s">
        <v>1527</v>
      </c>
      <c r="B1419">
        <v>10.6</v>
      </c>
    </row>
    <row r="1420" spans="1:2" ht="12.75">
      <c r="A1420" t="s">
        <v>1528</v>
      </c>
      <c r="B1420">
        <v>17.7</v>
      </c>
    </row>
    <row r="1421" spans="1:2" ht="12.75">
      <c r="A1421" t="s">
        <v>1529</v>
      </c>
      <c r="B1421">
        <v>20</v>
      </c>
    </row>
    <row r="1422" spans="1:2" ht="12.75">
      <c r="A1422" t="s">
        <v>1530</v>
      </c>
      <c r="B1422">
        <v>50.6</v>
      </c>
    </row>
    <row r="1423" spans="1:2" ht="12.75">
      <c r="A1423" t="s">
        <v>1531</v>
      </c>
      <c r="B1423">
        <v>106</v>
      </c>
    </row>
    <row r="1424" spans="1:2" ht="12.75">
      <c r="A1424" t="s">
        <v>1532</v>
      </c>
      <c r="B1424">
        <v>104.7</v>
      </c>
    </row>
    <row r="1425" spans="1:2" ht="12.75">
      <c r="A1425" t="s">
        <v>1533</v>
      </c>
      <c r="B1425">
        <v>108.7</v>
      </c>
    </row>
    <row r="1426" spans="1:2" ht="12.75">
      <c r="A1426" t="s">
        <v>1534</v>
      </c>
      <c r="B1426">
        <v>107.2</v>
      </c>
    </row>
    <row r="1427" spans="1:2" ht="12.75">
      <c r="A1427" t="s">
        <v>1535</v>
      </c>
      <c r="B1427">
        <v>5.4</v>
      </c>
    </row>
    <row r="1428" spans="1:2" ht="12.75">
      <c r="A1428" t="s">
        <v>1536</v>
      </c>
      <c r="B1428">
        <v>4.5</v>
      </c>
    </row>
    <row r="1429" spans="1:2" ht="12.75">
      <c r="A1429" t="s">
        <v>1537</v>
      </c>
      <c r="B1429">
        <v>10.4</v>
      </c>
    </row>
    <row r="1430" spans="1:2" ht="12.75">
      <c r="A1430" t="s">
        <v>1538</v>
      </c>
      <c r="B1430">
        <v>6</v>
      </c>
    </row>
    <row r="1431" spans="1:2" ht="12.75">
      <c r="A1431" t="s">
        <v>1539</v>
      </c>
      <c r="B1431">
        <v>8.7</v>
      </c>
    </row>
    <row r="1432" spans="1:2" ht="12.75">
      <c r="A1432" t="s">
        <v>1540</v>
      </c>
      <c r="B1432">
        <v>8.9</v>
      </c>
    </row>
    <row r="1433" spans="1:2" ht="12.75">
      <c r="A1433" t="s">
        <v>1541</v>
      </c>
      <c r="B1433">
        <v>11.8</v>
      </c>
    </row>
    <row r="1434" spans="1:2" ht="12.75">
      <c r="A1434" t="s">
        <v>1542</v>
      </c>
      <c r="B1434">
        <v>6</v>
      </c>
    </row>
    <row r="1435" spans="1:2" ht="12.75">
      <c r="A1435" t="s">
        <v>1543</v>
      </c>
      <c r="B1435">
        <v>4.2</v>
      </c>
    </row>
    <row r="1436" spans="1:2" ht="12.75">
      <c r="A1436" t="s">
        <v>1544</v>
      </c>
      <c r="B1436">
        <v>13.7</v>
      </c>
    </row>
    <row r="1437" spans="1:2" ht="12.75">
      <c r="A1437" t="s">
        <v>1545</v>
      </c>
      <c r="B1437">
        <v>3.8</v>
      </c>
    </row>
    <row r="1438" spans="1:2" ht="12.75">
      <c r="A1438" t="s">
        <v>1546</v>
      </c>
      <c r="B1438">
        <v>3.5</v>
      </c>
    </row>
    <row r="1439" spans="1:2" ht="12.75">
      <c r="A1439" t="s">
        <v>1547</v>
      </c>
      <c r="B1439">
        <v>10.1</v>
      </c>
    </row>
    <row r="1440" spans="1:2" ht="12.75">
      <c r="A1440" t="s">
        <v>1548</v>
      </c>
      <c r="B1440">
        <v>9.8</v>
      </c>
    </row>
    <row r="1441" spans="1:2" ht="12.75">
      <c r="A1441" t="s">
        <v>1549</v>
      </c>
      <c r="B1441">
        <v>13.5</v>
      </c>
    </row>
    <row r="1442" spans="1:2" ht="12.75">
      <c r="A1442" t="s">
        <v>1550</v>
      </c>
      <c r="B1442">
        <v>68.5</v>
      </c>
    </row>
    <row r="1443" spans="1:2" ht="12.75">
      <c r="A1443" t="s">
        <v>1551</v>
      </c>
      <c r="B1443">
        <v>101</v>
      </c>
    </row>
    <row r="1444" spans="1:2" ht="12.75">
      <c r="A1444" t="s">
        <v>1552</v>
      </c>
      <c r="B1444">
        <v>107.2</v>
      </c>
    </row>
    <row r="1445" spans="1:2" ht="12.75">
      <c r="A1445" t="s">
        <v>1553</v>
      </c>
      <c r="B1445">
        <v>6.2</v>
      </c>
    </row>
    <row r="1446" spans="1:2" ht="12.75">
      <c r="A1446" t="s">
        <v>1554</v>
      </c>
      <c r="B1446">
        <v>10.1</v>
      </c>
    </row>
    <row r="1447" spans="1:2" ht="12.75">
      <c r="A1447" t="s">
        <v>1555</v>
      </c>
      <c r="B1447">
        <v>9.8</v>
      </c>
    </row>
    <row r="1448" spans="1:2" ht="12.75">
      <c r="A1448" t="s">
        <v>1556</v>
      </c>
      <c r="B1448">
        <v>8.5</v>
      </c>
    </row>
    <row r="1449" spans="1:2" ht="12.75">
      <c r="A1449" t="s">
        <v>1557</v>
      </c>
      <c r="B1449">
        <v>13.8</v>
      </c>
    </row>
    <row r="1450" spans="1:2" ht="12.75">
      <c r="A1450" t="s">
        <v>1558</v>
      </c>
      <c r="B1450">
        <v>4.9</v>
      </c>
    </row>
    <row r="1451" spans="1:2" ht="12.75">
      <c r="A1451" t="s">
        <v>1559</v>
      </c>
      <c r="B1451">
        <v>8.2</v>
      </c>
    </row>
    <row r="1452" spans="1:2" ht="12.75">
      <c r="A1452" t="s">
        <v>1560</v>
      </c>
      <c r="B1452">
        <v>8.8</v>
      </c>
    </row>
    <row r="1453" spans="1:2" ht="12.75">
      <c r="A1453" t="s">
        <v>1561</v>
      </c>
      <c r="B1453">
        <v>11</v>
      </c>
    </row>
    <row r="1454" spans="1:2" ht="12.75">
      <c r="A1454" t="s">
        <v>1562</v>
      </c>
      <c r="B1454">
        <v>5.9</v>
      </c>
    </row>
    <row r="1455" spans="1:2" ht="12.75">
      <c r="A1455" t="s">
        <v>1563</v>
      </c>
      <c r="B1455">
        <v>8.8</v>
      </c>
    </row>
    <row r="1456" spans="1:2" ht="12.75">
      <c r="A1456" t="s">
        <v>1564</v>
      </c>
      <c r="B1456">
        <v>7</v>
      </c>
    </row>
    <row r="1457" spans="1:2" ht="12.75">
      <c r="A1457" t="s">
        <v>1565</v>
      </c>
      <c r="B1457">
        <v>26.4</v>
      </c>
    </row>
    <row r="1458" spans="1:2" ht="12.75">
      <c r="A1458" t="s">
        <v>1799</v>
      </c>
      <c r="B1458">
        <v>32.9</v>
      </c>
    </row>
    <row r="1459" spans="1:2" ht="12.75">
      <c r="A1459" t="s">
        <v>1566</v>
      </c>
      <c r="B1459">
        <v>2.9</v>
      </c>
    </row>
    <row r="1460" spans="1:2" ht="12.75">
      <c r="A1460" t="s">
        <v>1567</v>
      </c>
      <c r="B1460">
        <v>4.4</v>
      </c>
    </row>
    <row r="1461" spans="1:2" ht="12.75">
      <c r="A1461" t="s">
        <v>1568</v>
      </c>
      <c r="B1461">
        <v>7.6</v>
      </c>
    </row>
    <row r="1462" spans="1:2" ht="12.75">
      <c r="A1462" t="s">
        <v>1569</v>
      </c>
      <c r="B1462">
        <v>11.3</v>
      </c>
    </row>
    <row r="1463" spans="1:2" ht="12.75">
      <c r="A1463" t="s">
        <v>1570</v>
      </c>
      <c r="B1463">
        <v>12.3</v>
      </c>
    </row>
    <row r="1464" spans="1:2" ht="12.75">
      <c r="A1464" t="s">
        <v>1571</v>
      </c>
      <c r="B1464">
        <v>12.3</v>
      </c>
    </row>
    <row r="1465" spans="1:2" ht="12.75">
      <c r="A1465" t="s">
        <v>1800</v>
      </c>
      <c r="B1465">
        <v>30.4</v>
      </c>
    </row>
    <row r="1466" spans="1:2" ht="12.75">
      <c r="A1466" t="s">
        <v>1572</v>
      </c>
      <c r="B1466">
        <v>6.9</v>
      </c>
    </row>
    <row r="1467" spans="1:2" ht="12.75">
      <c r="A1467" t="s">
        <v>1573</v>
      </c>
      <c r="B1467">
        <v>8.6</v>
      </c>
    </row>
    <row r="1468" spans="1:2" ht="12.75">
      <c r="A1468" t="s">
        <v>1574</v>
      </c>
      <c r="B1468">
        <v>12.9</v>
      </c>
    </row>
    <row r="1469" spans="1:2" ht="12.75">
      <c r="A1469" t="s">
        <v>1575</v>
      </c>
      <c r="B1469">
        <v>13.8</v>
      </c>
    </row>
    <row r="1470" spans="1:2" ht="12.75">
      <c r="A1470" t="s">
        <v>1576</v>
      </c>
      <c r="B1470">
        <v>13.8</v>
      </c>
    </row>
    <row r="1471" spans="1:2" ht="12.75">
      <c r="A1471" t="s">
        <v>1801</v>
      </c>
      <c r="B1471">
        <v>32.2</v>
      </c>
    </row>
    <row r="1472" spans="1:2" ht="12.75">
      <c r="A1472" t="s">
        <v>1577</v>
      </c>
      <c r="B1472">
        <v>6.5</v>
      </c>
    </row>
    <row r="1473" spans="1:2" ht="12.75">
      <c r="A1473" t="s">
        <v>1578</v>
      </c>
      <c r="B1473">
        <v>9.3</v>
      </c>
    </row>
    <row r="1474" spans="1:2" ht="12.75">
      <c r="A1474" t="s">
        <v>1579</v>
      </c>
      <c r="B1474">
        <v>12.1</v>
      </c>
    </row>
    <row r="1475" spans="1:2" ht="12.75">
      <c r="A1475" t="s">
        <v>1580</v>
      </c>
      <c r="B1475">
        <v>9.2</v>
      </c>
    </row>
    <row r="1476" spans="1:2" ht="12.75">
      <c r="A1476" t="s">
        <v>1581</v>
      </c>
      <c r="B1476">
        <v>15.2</v>
      </c>
    </row>
    <row r="1477" spans="1:2" ht="12.75">
      <c r="A1477" t="s">
        <v>1582</v>
      </c>
      <c r="B1477">
        <v>21.8</v>
      </c>
    </row>
    <row r="1478" spans="1:2" ht="12.75">
      <c r="A1478" t="s">
        <v>1583</v>
      </c>
      <c r="B1478">
        <v>20.2</v>
      </c>
    </row>
    <row r="1479" spans="1:2" ht="12.75">
      <c r="A1479" t="s">
        <v>1802</v>
      </c>
      <c r="B1479">
        <v>26.8</v>
      </c>
    </row>
    <row r="1480" spans="1:2" ht="12.75">
      <c r="A1480" t="s">
        <v>1803</v>
      </c>
      <c r="B1480">
        <v>86.3</v>
      </c>
    </row>
    <row r="1481" spans="1:2" ht="12.75">
      <c r="A1481" t="s">
        <v>1584</v>
      </c>
      <c r="B1481">
        <v>94.4</v>
      </c>
    </row>
    <row r="1482" spans="1:2" ht="12.75">
      <c r="A1482" t="s">
        <v>1585</v>
      </c>
      <c r="B1482">
        <v>107.2</v>
      </c>
    </row>
    <row r="1483" spans="1:2" ht="12.75">
      <c r="A1483" t="s">
        <v>1586</v>
      </c>
      <c r="B1483">
        <v>116.5</v>
      </c>
    </row>
    <row r="1484" spans="1:2" ht="12.75">
      <c r="A1484" t="s">
        <v>1587</v>
      </c>
      <c r="B1484">
        <v>121.2</v>
      </c>
    </row>
    <row r="1485" spans="1:2" ht="12.75">
      <c r="A1485" t="s">
        <v>1588</v>
      </c>
      <c r="B1485">
        <v>121</v>
      </c>
    </row>
    <row r="1486" spans="1:2" ht="12.75">
      <c r="A1486" t="s">
        <v>1589</v>
      </c>
      <c r="B1486">
        <v>4.6</v>
      </c>
    </row>
    <row r="1487" spans="1:2" ht="12.75">
      <c r="A1487" t="s">
        <v>1590</v>
      </c>
      <c r="B1487">
        <v>5.4</v>
      </c>
    </row>
    <row r="1488" spans="1:2" ht="12.75">
      <c r="A1488" t="s">
        <v>1591</v>
      </c>
      <c r="B1488">
        <v>6.9</v>
      </c>
    </row>
    <row r="1489" spans="1:2" ht="12.75">
      <c r="A1489" t="s">
        <v>1592</v>
      </c>
      <c r="B1489">
        <v>6.9</v>
      </c>
    </row>
    <row r="1490" spans="1:2" ht="12.75">
      <c r="A1490" t="s">
        <v>1593</v>
      </c>
      <c r="B1490">
        <v>22.8</v>
      </c>
    </row>
    <row r="1491" spans="1:2" ht="12.75">
      <c r="A1491" t="s">
        <v>1594</v>
      </c>
      <c r="B1491">
        <v>5.1</v>
      </c>
    </row>
    <row r="1492" spans="1:2" ht="12.75">
      <c r="A1492" t="s">
        <v>1595</v>
      </c>
      <c r="B1492">
        <v>8.4</v>
      </c>
    </row>
    <row r="1493" spans="1:2" ht="12.75">
      <c r="A1493" t="s">
        <v>1596</v>
      </c>
      <c r="B1493">
        <v>10.5</v>
      </c>
    </row>
    <row r="1494" spans="1:2" ht="12.75">
      <c r="A1494" t="s">
        <v>1597</v>
      </c>
      <c r="B1494">
        <v>10.8</v>
      </c>
    </row>
    <row r="1495" spans="1:2" ht="12.75">
      <c r="A1495" t="s">
        <v>1598</v>
      </c>
      <c r="B1495">
        <v>9.3</v>
      </c>
    </row>
    <row r="1496" spans="1:2" ht="12.75">
      <c r="A1496" t="s">
        <v>1599</v>
      </c>
      <c r="B1496">
        <v>3.2</v>
      </c>
    </row>
    <row r="1497" spans="1:2" ht="12.75">
      <c r="A1497" t="s">
        <v>1600</v>
      </c>
      <c r="B1497">
        <v>3.1</v>
      </c>
    </row>
    <row r="1498" spans="1:2" ht="12.75">
      <c r="A1498" t="s">
        <v>1601</v>
      </c>
      <c r="B1498">
        <v>4</v>
      </c>
    </row>
    <row r="1499" spans="1:2" ht="12.75">
      <c r="A1499" t="s">
        <v>1602</v>
      </c>
      <c r="B1499">
        <v>9.5</v>
      </c>
    </row>
    <row r="1500" spans="1:2" ht="12.75">
      <c r="A1500" t="s">
        <v>1603</v>
      </c>
      <c r="B1500">
        <v>9.6</v>
      </c>
    </row>
    <row r="1501" spans="1:2" ht="12.75">
      <c r="A1501" t="s">
        <v>1604</v>
      </c>
      <c r="B1501">
        <v>20.2</v>
      </c>
    </row>
    <row r="1502" spans="1:2" ht="12.75">
      <c r="A1502" t="s">
        <v>1605</v>
      </c>
      <c r="B1502">
        <v>3.9</v>
      </c>
    </row>
    <row r="1503" spans="1:2" ht="12.75">
      <c r="A1503" t="s">
        <v>1606</v>
      </c>
      <c r="B1503">
        <v>5.9</v>
      </c>
    </row>
    <row r="1504" spans="1:2" ht="12.75">
      <c r="A1504" t="s">
        <v>1607</v>
      </c>
      <c r="B1504">
        <v>5.4</v>
      </c>
    </row>
    <row r="1505" spans="1:2" ht="12.75">
      <c r="A1505" t="s">
        <v>1608</v>
      </c>
      <c r="B1505">
        <v>7.6</v>
      </c>
    </row>
    <row r="1506" spans="1:2" ht="12.75">
      <c r="A1506" t="s">
        <v>1609</v>
      </c>
      <c r="B1506">
        <v>3.5</v>
      </c>
    </row>
    <row r="1507" spans="1:2" ht="12.75">
      <c r="A1507" t="s">
        <v>1610</v>
      </c>
      <c r="B1507">
        <v>8.6</v>
      </c>
    </row>
    <row r="1508" spans="1:2" ht="12.75">
      <c r="A1508" t="s">
        <v>1611</v>
      </c>
      <c r="B1508">
        <v>3.3</v>
      </c>
    </row>
    <row r="1509" spans="1:2" ht="12.75">
      <c r="A1509" t="s">
        <v>1612</v>
      </c>
      <c r="B1509">
        <v>6.5</v>
      </c>
    </row>
    <row r="1510" spans="1:2" ht="12.75">
      <c r="A1510" t="s">
        <v>1613</v>
      </c>
      <c r="B1510">
        <v>10.6</v>
      </c>
    </row>
    <row r="1511" spans="1:2" ht="12.75">
      <c r="A1511" t="s">
        <v>1614</v>
      </c>
      <c r="B1511">
        <v>3.4</v>
      </c>
    </row>
    <row r="1512" spans="1:2" ht="12.75">
      <c r="A1512" t="s">
        <v>1615</v>
      </c>
      <c r="B1512">
        <v>8</v>
      </c>
    </row>
    <row r="1513" spans="1:2" ht="12.75">
      <c r="A1513" t="s">
        <v>1616</v>
      </c>
      <c r="B1513">
        <v>9.3</v>
      </c>
    </row>
    <row r="1514" spans="1:2" ht="12.75">
      <c r="A1514" t="s">
        <v>1617</v>
      </c>
      <c r="B1514">
        <v>6.4</v>
      </c>
    </row>
    <row r="1515" spans="1:2" ht="12.75">
      <c r="A1515" t="s">
        <v>1618</v>
      </c>
      <c r="B1515">
        <v>7.6</v>
      </c>
    </row>
    <row r="1516" spans="1:2" ht="12.75">
      <c r="A1516" t="s">
        <v>1619</v>
      </c>
      <c r="B1516">
        <v>3.3</v>
      </c>
    </row>
    <row r="1517" spans="1:2" ht="12.75">
      <c r="A1517" t="s">
        <v>1620</v>
      </c>
      <c r="B1517">
        <v>7</v>
      </c>
    </row>
    <row r="1518" spans="1:2" ht="12.75">
      <c r="A1518" t="s">
        <v>1621</v>
      </c>
      <c r="B1518">
        <v>4</v>
      </c>
    </row>
    <row r="1519" spans="1:2" ht="12.75">
      <c r="A1519" t="s">
        <v>1622</v>
      </c>
      <c r="B1519">
        <v>9.4</v>
      </c>
    </row>
    <row r="1520" spans="1:2" ht="12.75">
      <c r="A1520" t="s">
        <v>1623</v>
      </c>
      <c r="B1520">
        <v>9.6</v>
      </c>
    </row>
    <row r="1521" spans="1:2" ht="12.75">
      <c r="A1521" t="s">
        <v>1624</v>
      </c>
      <c r="B1521">
        <v>6.1</v>
      </c>
    </row>
    <row r="1522" spans="1:2" ht="12.75">
      <c r="A1522" t="s">
        <v>1625</v>
      </c>
      <c r="B1522">
        <v>6.2</v>
      </c>
    </row>
    <row r="1523" spans="1:2" ht="12.75">
      <c r="A1523" t="s">
        <v>1626</v>
      </c>
      <c r="B1523">
        <v>16.3</v>
      </c>
    </row>
    <row r="1524" spans="1:2" ht="12.75">
      <c r="A1524" t="s">
        <v>1627</v>
      </c>
      <c r="B1524">
        <v>11.5</v>
      </c>
    </row>
    <row r="1525" spans="1:2" ht="12.75">
      <c r="A1525" t="s">
        <v>1804</v>
      </c>
      <c r="B1525">
        <v>18.6</v>
      </c>
    </row>
    <row r="1526" spans="1:2" ht="12.75">
      <c r="A1526" t="s">
        <v>1628</v>
      </c>
      <c r="B1526">
        <v>4.3</v>
      </c>
    </row>
    <row r="1527" spans="1:2" ht="12.75">
      <c r="A1527" t="s">
        <v>1629</v>
      </c>
      <c r="B1527">
        <v>12.9</v>
      </c>
    </row>
    <row r="1528" spans="1:2" ht="12.75">
      <c r="A1528" t="s">
        <v>1630</v>
      </c>
      <c r="B1528">
        <v>5.6</v>
      </c>
    </row>
    <row r="1529" spans="1:2" ht="12.75">
      <c r="A1529" t="s">
        <v>1805</v>
      </c>
      <c r="B1529">
        <v>15.4</v>
      </c>
    </row>
    <row r="1530" spans="1:2" ht="12.75">
      <c r="A1530" t="s">
        <v>1806</v>
      </c>
      <c r="B1530">
        <v>12.8</v>
      </c>
    </row>
    <row r="1531" spans="1:2" ht="12.75">
      <c r="A1531" t="s">
        <v>1631</v>
      </c>
      <c r="B1531">
        <v>10.7</v>
      </c>
    </row>
    <row r="1532" spans="1:2" ht="12.75">
      <c r="A1532" t="s">
        <v>1807</v>
      </c>
      <c r="B1532">
        <v>13.9</v>
      </c>
    </row>
    <row r="1533" spans="1:2" ht="12.75">
      <c r="A1533" t="s">
        <v>1808</v>
      </c>
      <c r="B1533">
        <v>10.2</v>
      </c>
    </row>
    <row r="1534" spans="1:2" ht="12.75">
      <c r="A1534" t="s">
        <v>1809</v>
      </c>
      <c r="B1534">
        <v>16.1</v>
      </c>
    </row>
    <row r="1535" spans="1:2" ht="12.75">
      <c r="A1535" t="s">
        <v>1810</v>
      </c>
      <c r="B1535">
        <v>20.5</v>
      </c>
    </row>
    <row r="1536" spans="1:2" ht="12.75">
      <c r="A1536" t="s">
        <v>1811</v>
      </c>
      <c r="B1536">
        <v>22.7</v>
      </c>
    </row>
    <row r="1537" spans="1:2" ht="12.75">
      <c r="A1537" t="s">
        <v>1812</v>
      </c>
      <c r="B1537">
        <v>28.8</v>
      </c>
    </row>
    <row r="1538" spans="1:2" ht="12.75">
      <c r="A1538" t="s">
        <v>1813</v>
      </c>
      <c r="B1538">
        <v>47</v>
      </c>
    </row>
    <row r="1539" spans="1:2" ht="12.75">
      <c r="A1539" t="s">
        <v>1814</v>
      </c>
      <c r="B1539">
        <v>58.5</v>
      </c>
    </row>
    <row r="1540" spans="1:2" ht="12.75">
      <c r="A1540" t="s">
        <v>1815</v>
      </c>
      <c r="B1540">
        <v>58.9</v>
      </c>
    </row>
    <row r="1541" spans="1:2" ht="12.75">
      <c r="A1541" t="s">
        <v>1816</v>
      </c>
      <c r="B1541">
        <v>72.5</v>
      </c>
    </row>
    <row r="1542" spans="1:2" ht="12.75">
      <c r="A1542" t="s">
        <v>1817</v>
      </c>
      <c r="B1542">
        <v>76.4</v>
      </c>
    </row>
    <row r="1543" spans="1:2" ht="12.75">
      <c r="A1543" t="s">
        <v>1818</v>
      </c>
      <c r="B1543">
        <v>74</v>
      </c>
    </row>
    <row r="1544" spans="1:2" ht="12.75">
      <c r="A1544" t="s">
        <v>1819</v>
      </c>
      <c r="B1544">
        <v>68.3</v>
      </c>
    </row>
    <row r="1545" spans="1:2" ht="12.75">
      <c r="A1545" t="s">
        <v>1632</v>
      </c>
      <c r="B1545">
        <v>81.1</v>
      </c>
    </row>
    <row r="1546" spans="1:2" ht="12.75">
      <c r="A1546" t="s">
        <v>1633</v>
      </c>
      <c r="B1546">
        <v>102.8</v>
      </c>
    </row>
    <row r="1547" spans="1:2" ht="12.75">
      <c r="A1547" t="s">
        <v>1822</v>
      </c>
      <c r="B1547">
        <v>4.3</v>
      </c>
    </row>
    <row r="1548" spans="1:2" ht="12.75">
      <c r="A1548" t="s">
        <v>1823</v>
      </c>
      <c r="B1548">
        <v>10.5</v>
      </c>
    </row>
    <row r="1549" spans="1:2" ht="12.75">
      <c r="A1549" t="s">
        <v>1824</v>
      </c>
      <c r="B1549">
        <v>8</v>
      </c>
    </row>
    <row r="1550" spans="1:2" ht="12.75">
      <c r="A1550" t="s">
        <v>1634</v>
      </c>
      <c r="B1550">
        <v>22.1</v>
      </c>
    </row>
    <row r="1551" spans="1:2" ht="12.75">
      <c r="A1551" t="s">
        <v>1635</v>
      </c>
      <c r="B1551">
        <v>25.9</v>
      </c>
    </row>
    <row r="1552" spans="1:2" ht="12.75">
      <c r="A1552" t="s">
        <v>1636</v>
      </c>
      <c r="B1552">
        <v>52.1</v>
      </c>
    </row>
    <row r="1553" spans="1:2" ht="12.75">
      <c r="A1553" t="s">
        <v>1637</v>
      </c>
      <c r="B1553">
        <v>28.2</v>
      </c>
    </row>
    <row r="1554" spans="1:2" ht="12.75">
      <c r="A1554" t="s">
        <v>1638</v>
      </c>
      <c r="B1554">
        <v>35</v>
      </c>
    </row>
    <row r="1555" spans="1:2" ht="12.75">
      <c r="A1555" t="s">
        <v>1639</v>
      </c>
      <c r="B1555">
        <v>9.6</v>
      </c>
    </row>
    <row r="1556" spans="1:2" ht="12.75">
      <c r="A1556" t="s">
        <v>1640</v>
      </c>
      <c r="B1556">
        <v>9.3</v>
      </c>
    </row>
    <row r="1557" spans="1:2" ht="12.75">
      <c r="A1557" t="s">
        <v>1641</v>
      </c>
      <c r="B1557">
        <v>16.5</v>
      </c>
    </row>
    <row r="1558" spans="1:2" ht="12.75">
      <c r="A1558" t="s">
        <v>1642</v>
      </c>
      <c r="B1558">
        <v>15.3</v>
      </c>
    </row>
    <row r="1559" spans="1:2" ht="12.75">
      <c r="A1559" t="s">
        <v>1643</v>
      </c>
      <c r="B1559">
        <v>13.4</v>
      </c>
    </row>
    <row r="1560" spans="1:2" ht="12.75">
      <c r="A1560" t="s">
        <v>1644</v>
      </c>
      <c r="B1560">
        <v>7.3</v>
      </c>
    </row>
    <row r="1561" spans="1:2" ht="12.75">
      <c r="A1561" t="s">
        <v>1645</v>
      </c>
      <c r="B1561">
        <v>16.1</v>
      </c>
    </row>
    <row r="1562" spans="1:2" ht="12.75">
      <c r="A1562" t="s">
        <v>1646</v>
      </c>
      <c r="B1562">
        <v>9.2</v>
      </c>
    </row>
    <row r="1563" spans="1:2" ht="12.75">
      <c r="A1563" t="s">
        <v>1647</v>
      </c>
      <c r="B1563">
        <v>8.7</v>
      </c>
    </row>
    <row r="1564" spans="1:2" ht="12.75">
      <c r="A1564" t="s">
        <v>1648</v>
      </c>
      <c r="B1564">
        <v>18.3</v>
      </c>
    </row>
    <row r="1565" spans="1:2" ht="12.75">
      <c r="A1565" t="s">
        <v>1649</v>
      </c>
      <c r="B1565">
        <v>9</v>
      </c>
    </row>
    <row r="1566" spans="1:2" ht="12.75">
      <c r="A1566" t="s">
        <v>1650</v>
      </c>
      <c r="B1566">
        <v>11.2</v>
      </c>
    </row>
    <row r="1567" spans="1:2" ht="12.75">
      <c r="A1567" t="s">
        <v>1651</v>
      </c>
      <c r="B1567">
        <v>26.5</v>
      </c>
    </row>
    <row r="1568" spans="1:2" ht="12.75">
      <c r="A1568" t="s">
        <v>1652</v>
      </c>
      <c r="B1568">
        <v>17.3</v>
      </c>
    </row>
    <row r="1569" spans="1:2" ht="12.75">
      <c r="A1569" t="s">
        <v>1653</v>
      </c>
      <c r="B1569">
        <v>30.8</v>
      </c>
    </row>
    <row r="1570" spans="1:2" ht="12.75">
      <c r="A1570" t="s">
        <v>1654</v>
      </c>
      <c r="B1570">
        <v>30</v>
      </c>
    </row>
    <row r="1571" spans="1:2" ht="12.75">
      <c r="A1571" t="s">
        <v>1655</v>
      </c>
      <c r="B1571">
        <v>5.9</v>
      </c>
    </row>
    <row r="1572" spans="1:2" ht="12.75">
      <c r="A1572" t="s">
        <v>1656</v>
      </c>
      <c r="B1572">
        <v>16.7</v>
      </c>
    </row>
    <row r="1573" spans="1:2" ht="12.75">
      <c r="A1573" t="s">
        <v>1657</v>
      </c>
      <c r="B1573">
        <v>8.2</v>
      </c>
    </row>
    <row r="1574" spans="1:2" ht="12.75">
      <c r="A1574" t="s">
        <v>1658</v>
      </c>
      <c r="B1574">
        <v>13.8</v>
      </c>
    </row>
    <row r="1575" spans="1:2" ht="12.75">
      <c r="A1575" t="s">
        <v>1659</v>
      </c>
      <c r="B1575">
        <v>10.4</v>
      </c>
    </row>
    <row r="1576" spans="1:2" ht="12.75">
      <c r="A1576" t="s">
        <v>1660</v>
      </c>
      <c r="B1576">
        <v>7.8</v>
      </c>
    </row>
    <row r="1577" spans="1:2" ht="12.75">
      <c r="A1577" t="s">
        <v>1661</v>
      </c>
      <c r="B1577">
        <v>13.6</v>
      </c>
    </row>
    <row r="1578" spans="1:3" ht="12.75">
      <c r="A1578" t="s">
        <v>1662</v>
      </c>
      <c r="B1578">
        <v>17.6</v>
      </c>
      <c r="C1578" s="137">
        <v>42149</v>
      </c>
    </row>
    <row r="1579" spans="1:3" ht="12.75">
      <c r="A1579" t="s">
        <v>1663</v>
      </c>
      <c r="B1579">
        <v>10</v>
      </c>
      <c r="C1579" s="137">
        <v>42149</v>
      </c>
    </row>
    <row r="1580" spans="1:3" ht="12.75">
      <c r="A1580" t="s">
        <v>1664</v>
      </c>
      <c r="B1580">
        <v>18</v>
      </c>
      <c r="C1580" s="137">
        <v>42149</v>
      </c>
    </row>
    <row r="1581" spans="1:2" ht="12.75">
      <c r="A1581" t="s">
        <v>1665</v>
      </c>
      <c r="B1581">
        <v>13.9</v>
      </c>
    </row>
    <row r="1582" spans="1:2" ht="12.75">
      <c r="A1582" t="s">
        <v>1825</v>
      </c>
      <c r="B1582">
        <v>24.5</v>
      </c>
    </row>
    <row r="1583" spans="1:2" ht="12.75">
      <c r="A1583" t="s">
        <v>1826</v>
      </c>
      <c r="B1583">
        <v>16.3</v>
      </c>
    </row>
    <row r="1584" spans="1:2" ht="12.75">
      <c r="A1584" t="s">
        <v>1666</v>
      </c>
      <c r="B1584">
        <v>27.8</v>
      </c>
    </row>
    <row r="1585" spans="1:2" ht="12.75">
      <c r="A1585" t="s">
        <v>1667</v>
      </c>
      <c r="B1585">
        <v>22.2</v>
      </c>
    </row>
    <row r="1586" spans="1:2" ht="12.75">
      <c r="A1586" t="s">
        <v>1668</v>
      </c>
      <c r="B1586">
        <v>42</v>
      </c>
    </row>
    <row r="1587" spans="1:2" ht="12.75">
      <c r="A1587" t="s">
        <v>1669</v>
      </c>
      <c r="B1587">
        <v>5.8</v>
      </c>
    </row>
    <row r="1588" spans="1:2" ht="12.75">
      <c r="A1588" t="s">
        <v>1827</v>
      </c>
      <c r="B1588">
        <v>8.7</v>
      </c>
    </row>
    <row r="1589" spans="1:2" ht="12.75">
      <c r="A1589" t="s">
        <v>1828</v>
      </c>
      <c r="B1589">
        <v>6</v>
      </c>
    </row>
    <row r="1590" spans="1:2" ht="12.75">
      <c r="A1590" t="s">
        <v>1793</v>
      </c>
      <c r="B1590">
        <v>5.4</v>
      </c>
    </row>
    <row r="1591" spans="1:2" ht="12.75">
      <c r="A1591" t="s">
        <v>1794</v>
      </c>
      <c r="B1591">
        <v>11.2</v>
      </c>
    </row>
    <row r="1592" spans="1:2" ht="12.75">
      <c r="A1592" t="s">
        <v>1795</v>
      </c>
      <c r="B1592">
        <v>19.1</v>
      </c>
    </row>
    <row r="1593" spans="1:2" ht="12.75">
      <c r="A1593" t="s">
        <v>1670</v>
      </c>
      <c r="B1593">
        <v>11</v>
      </c>
    </row>
    <row r="1594" spans="1:2" ht="12.75">
      <c r="A1594" t="s">
        <v>1671</v>
      </c>
      <c r="B1594">
        <v>16.2</v>
      </c>
    </row>
    <row r="1595" spans="1:2" ht="12.75">
      <c r="A1595" t="s">
        <v>1672</v>
      </c>
      <c r="B1595">
        <v>24.1</v>
      </c>
    </row>
    <row r="1596" spans="1:2" ht="12.75">
      <c r="A1596" t="s">
        <v>1673</v>
      </c>
      <c r="B1596">
        <v>8.1</v>
      </c>
    </row>
    <row r="1597" spans="1:2" ht="12.75">
      <c r="A1597" t="s">
        <v>1674</v>
      </c>
      <c r="B1597">
        <v>9.3</v>
      </c>
    </row>
    <row r="1598" spans="1:2" ht="12.75">
      <c r="A1598" t="s">
        <v>1675</v>
      </c>
      <c r="B1598">
        <v>14.3</v>
      </c>
    </row>
    <row r="1599" spans="1:2" ht="12.75">
      <c r="A1599" t="s">
        <v>1676</v>
      </c>
      <c r="B1599">
        <v>33.6</v>
      </c>
    </row>
    <row r="1600" spans="1:2" ht="12.75">
      <c r="A1600" t="s">
        <v>1677</v>
      </c>
      <c r="B1600">
        <v>66.8</v>
      </c>
    </row>
    <row r="1601" spans="1:2" ht="12.75">
      <c r="A1601" t="s">
        <v>1678</v>
      </c>
      <c r="B1601">
        <v>25.3</v>
      </c>
    </row>
    <row r="1602" spans="1:2" ht="12.75">
      <c r="A1602" t="s">
        <v>1679</v>
      </c>
      <c r="B1602">
        <v>61.7</v>
      </c>
    </row>
    <row r="1603" spans="1:2" ht="12.75">
      <c r="A1603" t="s">
        <v>1680</v>
      </c>
      <c r="B1603">
        <v>63.8</v>
      </c>
    </row>
    <row r="1604" spans="1:2" ht="12.75">
      <c r="A1604" t="s">
        <v>1681</v>
      </c>
      <c r="B1604">
        <v>63.1</v>
      </c>
    </row>
    <row r="1605" spans="1:2" ht="12.75">
      <c r="A1605" t="s">
        <v>1682</v>
      </c>
      <c r="B1605">
        <v>56.8</v>
      </c>
    </row>
    <row r="1606" spans="1:2" ht="12.75">
      <c r="A1606" t="s">
        <v>1683</v>
      </c>
      <c r="B1606">
        <v>80</v>
      </c>
    </row>
    <row r="1607" spans="1:2" ht="12.75">
      <c r="A1607" t="s">
        <v>1684</v>
      </c>
      <c r="B1607">
        <v>69.1</v>
      </c>
    </row>
    <row r="1608" spans="1:2" ht="12.75">
      <c r="A1608" t="s">
        <v>1685</v>
      </c>
      <c r="B1608">
        <v>78.2</v>
      </c>
    </row>
    <row r="1609" spans="1:2" ht="12.75">
      <c r="A1609" t="s">
        <v>1686</v>
      </c>
      <c r="B1609">
        <v>80.5</v>
      </c>
    </row>
    <row r="1610" spans="1:2" ht="12.75">
      <c r="A1610" t="s">
        <v>1687</v>
      </c>
      <c r="B1610">
        <v>111.4</v>
      </c>
    </row>
    <row r="1611" spans="1:2" ht="12.75">
      <c r="A1611" t="s">
        <v>1688</v>
      </c>
      <c r="B1611">
        <v>108.7</v>
      </c>
    </row>
    <row r="1612" spans="1:2" ht="12.75">
      <c r="A1612" t="s">
        <v>1689</v>
      </c>
      <c r="B1612">
        <v>111.3</v>
      </c>
    </row>
    <row r="1613" spans="1:2" ht="12.75">
      <c r="A1613" t="s">
        <v>1690</v>
      </c>
      <c r="B1613">
        <v>111</v>
      </c>
    </row>
    <row r="1614" spans="1:2" ht="12.75">
      <c r="A1614" t="s">
        <v>1691</v>
      </c>
      <c r="B1614">
        <v>116.7</v>
      </c>
    </row>
    <row r="1615" spans="1:2" ht="12.75">
      <c r="A1615" t="s">
        <v>1692</v>
      </c>
      <c r="B1615">
        <v>23.9</v>
      </c>
    </row>
    <row r="1616" spans="1:2" ht="12.75">
      <c r="A1616" t="s">
        <v>1693</v>
      </c>
      <c r="B1616">
        <v>53.7</v>
      </c>
    </row>
    <row r="1617" spans="1:2" ht="12.75">
      <c r="A1617" t="s">
        <v>1694</v>
      </c>
      <c r="B1617">
        <v>14.8</v>
      </c>
    </row>
    <row r="1618" spans="1:2" ht="12.75">
      <c r="A1618" t="s">
        <v>1695</v>
      </c>
      <c r="B1618">
        <v>64.1</v>
      </c>
    </row>
    <row r="1619" spans="1:2" ht="12.75">
      <c r="A1619" t="s">
        <v>1696</v>
      </c>
      <c r="B1619">
        <v>47.7</v>
      </c>
    </row>
    <row r="1620" spans="1:2" ht="12.75">
      <c r="A1620" t="s">
        <v>1697</v>
      </c>
      <c r="B1620">
        <v>50.2</v>
      </c>
    </row>
    <row r="1621" spans="1:2" ht="12.75">
      <c r="A1621" t="s">
        <v>1698</v>
      </c>
      <c r="B1621">
        <v>49.8</v>
      </c>
    </row>
    <row r="1622" spans="1:2" ht="12.75">
      <c r="A1622" t="s">
        <v>1699</v>
      </c>
      <c r="B1622">
        <v>45.4</v>
      </c>
    </row>
    <row r="1623" spans="1:2" ht="12.75">
      <c r="A1623" t="s">
        <v>1700</v>
      </c>
      <c r="B1623">
        <v>105.2</v>
      </c>
    </row>
    <row r="1624" spans="1:2" ht="12.75">
      <c r="A1624" t="s">
        <v>1701</v>
      </c>
      <c r="B1624">
        <v>105.6</v>
      </c>
    </row>
    <row r="1625" spans="1:2" ht="12.75">
      <c r="A1625" t="s">
        <v>1702</v>
      </c>
      <c r="B1625">
        <v>106.9</v>
      </c>
    </row>
    <row r="1626" spans="1:2" ht="12.75">
      <c r="A1626" t="s">
        <v>1703</v>
      </c>
      <c r="B1626">
        <v>107.3</v>
      </c>
    </row>
    <row r="1627" spans="1:2" ht="12.75">
      <c r="A1627" t="s">
        <v>1704</v>
      </c>
      <c r="B1627">
        <v>111.2</v>
      </c>
    </row>
    <row r="1628" spans="1:2" ht="12.75">
      <c r="A1628" t="s">
        <v>1705</v>
      </c>
      <c r="B1628">
        <v>6.7</v>
      </c>
    </row>
    <row r="1629" spans="1:2" ht="12.75">
      <c r="A1629" t="s">
        <v>1706</v>
      </c>
      <c r="B1629">
        <v>37.5</v>
      </c>
    </row>
    <row r="1630" spans="1:2" ht="12.75">
      <c r="A1630" t="s">
        <v>1707</v>
      </c>
      <c r="B1630">
        <v>32</v>
      </c>
    </row>
    <row r="1631" spans="1:2" ht="12.75">
      <c r="A1631" t="s">
        <v>1708</v>
      </c>
      <c r="B1631">
        <v>56.5</v>
      </c>
    </row>
    <row r="1632" spans="1:2" ht="12.75">
      <c r="A1632" t="s">
        <v>1709</v>
      </c>
      <c r="B1632">
        <v>43.1</v>
      </c>
    </row>
    <row r="1633" spans="1:2" ht="12.75">
      <c r="A1633" t="s">
        <v>1710</v>
      </c>
      <c r="B1633">
        <v>48.6</v>
      </c>
    </row>
    <row r="1634" spans="1:2" ht="12.75">
      <c r="A1634" t="s">
        <v>1711</v>
      </c>
      <c r="B1634">
        <v>49.4</v>
      </c>
    </row>
    <row r="1635" spans="1:2" ht="12.75">
      <c r="A1635" t="s">
        <v>1712</v>
      </c>
      <c r="B1635">
        <v>52.3</v>
      </c>
    </row>
    <row r="1636" spans="1:2" ht="12.75">
      <c r="A1636" t="s">
        <v>1713</v>
      </c>
      <c r="B1636">
        <v>70.9</v>
      </c>
    </row>
    <row r="1637" spans="1:2" ht="12.75">
      <c r="A1637" t="s">
        <v>1714</v>
      </c>
      <c r="B1637">
        <v>82.4</v>
      </c>
    </row>
    <row r="1638" spans="1:2" ht="12.75">
      <c r="A1638" t="s">
        <v>1715</v>
      </c>
      <c r="B1638">
        <v>86.7</v>
      </c>
    </row>
    <row r="1639" spans="1:2" ht="12.75">
      <c r="A1639" t="s">
        <v>1716</v>
      </c>
      <c r="B1639">
        <v>118.4</v>
      </c>
    </row>
    <row r="1640" spans="1:2" ht="12.75">
      <c r="A1640" t="s">
        <v>1717</v>
      </c>
      <c r="B1640">
        <v>122.7</v>
      </c>
    </row>
    <row r="1641" spans="1:2" ht="12.75">
      <c r="A1641" t="s">
        <v>1718</v>
      </c>
      <c r="B1641">
        <v>122.5</v>
      </c>
    </row>
    <row r="1642" spans="1:2" ht="12.75">
      <c r="A1642" t="s">
        <v>1719</v>
      </c>
      <c r="B1642">
        <v>123.7</v>
      </c>
    </row>
    <row r="1643" spans="1:2" ht="12.75">
      <c r="A1643" t="s">
        <v>1720</v>
      </c>
      <c r="B1643">
        <v>125.3</v>
      </c>
    </row>
    <row r="1644" spans="1:2" ht="12.75">
      <c r="A1644" t="s">
        <v>1721</v>
      </c>
      <c r="B1644">
        <v>18.1</v>
      </c>
    </row>
    <row r="1645" spans="1:2" ht="12.75">
      <c r="A1645" t="s">
        <v>1722</v>
      </c>
      <c r="B1645">
        <v>18.6</v>
      </c>
    </row>
    <row r="1646" spans="1:2" ht="12.75">
      <c r="A1646" t="s">
        <v>1723</v>
      </c>
      <c r="B1646">
        <v>12.9</v>
      </c>
    </row>
    <row r="1647" spans="1:2" ht="12.75">
      <c r="A1647" t="s">
        <v>1724</v>
      </c>
      <c r="B1647">
        <v>13.2</v>
      </c>
    </row>
    <row r="1648" spans="1:2" ht="12.75">
      <c r="A1648" t="s">
        <v>1725</v>
      </c>
      <c r="B1648">
        <v>12.9</v>
      </c>
    </row>
    <row r="1649" spans="1:2" ht="12.75">
      <c r="A1649" t="s">
        <v>1726</v>
      </c>
      <c r="B1649">
        <v>54.5</v>
      </c>
    </row>
    <row r="1650" spans="1:2" ht="12.75">
      <c r="A1650" t="s">
        <v>1727</v>
      </c>
      <c r="B1650">
        <v>31.8</v>
      </c>
    </row>
    <row r="1651" spans="1:2" ht="12.75">
      <c r="A1651" t="s">
        <v>1728</v>
      </c>
      <c r="B1651">
        <v>31.7</v>
      </c>
    </row>
    <row r="1652" spans="1:2" ht="12.75">
      <c r="A1652" t="s">
        <v>1729</v>
      </c>
      <c r="B1652">
        <v>41.5</v>
      </c>
    </row>
    <row r="1653" spans="1:2" ht="12.75">
      <c r="A1653" t="s">
        <v>1730</v>
      </c>
      <c r="B1653">
        <v>53.9</v>
      </c>
    </row>
    <row r="1654" spans="1:2" ht="12.75">
      <c r="A1654" t="s">
        <v>1731</v>
      </c>
      <c r="B1654">
        <v>40.5</v>
      </c>
    </row>
    <row r="1655" spans="1:2" ht="12.75">
      <c r="A1655" t="s">
        <v>1732</v>
      </c>
      <c r="B1655">
        <v>42.7</v>
      </c>
    </row>
    <row r="1656" spans="1:2" ht="12.75">
      <c r="A1656" t="s">
        <v>1733</v>
      </c>
      <c r="B1656">
        <v>65</v>
      </c>
    </row>
    <row r="1657" spans="1:2" ht="12.75">
      <c r="A1657" t="s">
        <v>1734</v>
      </c>
      <c r="B1657">
        <v>39.4</v>
      </c>
    </row>
    <row r="1658" spans="1:2" ht="12.75">
      <c r="A1658" t="s">
        <v>1735</v>
      </c>
      <c r="B1658">
        <v>40.1</v>
      </c>
    </row>
    <row r="1659" spans="1:2" ht="12.75">
      <c r="A1659" t="s">
        <v>1736</v>
      </c>
      <c r="B1659">
        <v>39.1</v>
      </c>
    </row>
    <row r="1660" spans="1:2" ht="12.75">
      <c r="A1660" t="s">
        <v>1737</v>
      </c>
      <c r="B1660">
        <v>31.8</v>
      </c>
    </row>
    <row r="1661" spans="1:2" ht="12.75">
      <c r="A1661" t="s">
        <v>1738</v>
      </c>
      <c r="B1661">
        <v>54.9</v>
      </c>
    </row>
    <row r="1662" spans="1:2" ht="12.75">
      <c r="A1662" t="s">
        <v>1739</v>
      </c>
      <c r="B1662">
        <v>45.6</v>
      </c>
    </row>
    <row r="1663" spans="1:2" ht="12.75">
      <c r="A1663" t="s">
        <v>1740</v>
      </c>
      <c r="B1663">
        <v>55.8</v>
      </c>
    </row>
    <row r="1664" spans="1:2" ht="12.75">
      <c r="A1664" t="s">
        <v>1741</v>
      </c>
      <c r="B1664">
        <v>59</v>
      </c>
    </row>
    <row r="1665" spans="1:2" ht="12.75">
      <c r="A1665" t="s">
        <v>1742</v>
      </c>
      <c r="B1665">
        <v>90.7</v>
      </c>
    </row>
    <row r="1666" spans="1:2" ht="12.75">
      <c r="A1666" t="s">
        <v>1743</v>
      </c>
      <c r="B1666">
        <v>92.1</v>
      </c>
    </row>
    <row r="1667" spans="1:2" ht="12.75">
      <c r="A1667" t="s">
        <v>1744</v>
      </c>
      <c r="B1667">
        <v>92.9</v>
      </c>
    </row>
    <row r="1668" spans="1:2" ht="12.75">
      <c r="A1668" t="s">
        <v>1745</v>
      </c>
      <c r="B1668">
        <v>93.6</v>
      </c>
    </row>
    <row r="1669" spans="1:2" ht="12.75">
      <c r="A1669" t="s">
        <v>1746</v>
      </c>
      <c r="B1669">
        <v>96.9</v>
      </c>
    </row>
    <row r="1670" spans="1:2" ht="12.75">
      <c r="A1670" t="s">
        <v>1747</v>
      </c>
      <c r="B1670">
        <v>17.6</v>
      </c>
    </row>
    <row r="1671" spans="1:2" ht="12.75">
      <c r="A1671" t="s">
        <v>1748</v>
      </c>
      <c r="B1671">
        <v>19.9</v>
      </c>
    </row>
    <row r="1672" spans="1:2" ht="12.75">
      <c r="A1672" t="s">
        <v>1749</v>
      </c>
      <c r="B1672">
        <v>7.5</v>
      </c>
    </row>
    <row r="1673" spans="1:2" ht="12.75">
      <c r="A1673" t="s">
        <v>1750</v>
      </c>
      <c r="B1673">
        <v>9.8</v>
      </c>
    </row>
    <row r="1674" spans="1:2" ht="12.75">
      <c r="A1674" t="s">
        <v>1751</v>
      </c>
      <c r="B1674">
        <v>24</v>
      </c>
    </row>
    <row r="1675" spans="1:2" ht="12.75">
      <c r="A1675" t="s">
        <v>1752</v>
      </c>
      <c r="B1675">
        <v>3</v>
      </c>
    </row>
    <row r="1676" spans="1:2" ht="12.75">
      <c r="A1676" t="s">
        <v>1753</v>
      </c>
      <c r="B1676">
        <v>18.5</v>
      </c>
    </row>
    <row r="1677" spans="1:2" ht="12.75">
      <c r="A1677" t="s">
        <v>1754</v>
      </c>
      <c r="B1677">
        <v>15.7</v>
      </c>
    </row>
    <row r="1678" spans="1:2" ht="12.75">
      <c r="A1678" t="s">
        <v>1755</v>
      </c>
      <c r="B1678">
        <v>23.2</v>
      </c>
    </row>
    <row r="1679" spans="1:2" ht="12.75">
      <c r="A1679" t="s">
        <v>1756</v>
      </c>
      <c r="B1679">
        <v>19.7</v>
      </c>
    </row>
    <row r="1680" spans="1:2" ht="12.75">
      <c r="A1680" t="s">
        <v>1757</v>
      </c>
      <c r="B1680">
        <v>31.6</v>
      </c>
    </row>
    <row r="1681" spans="1:2" ht="12.75">
      <c r="A1681" t="s">
        <v>1758</v>
      </c>
      <c r="B1681">
        <v>23.3</v>
      </c>
    </row>
    <row r="1682" spans="1:2" ht="12.75">
      <c r="A1682" t="s">
        <v>1759</v>
      </c>
      <c r="B1682">
        <v>11.9</v>
      </c>
    </row>
    <row r="1683" spans="1:2" ht="12.75">
      <c r="A1683" t="s">
        <v>1760</v>
      </c>
      <c r="B1683">
        <v>57.4</v>
      </c>
    </row>
    <row r="1684" spans="1:2" ht="12.75">
      <c r="A1684" t="s">
        <v>1761</v>
      </c>
      <c r="B1684">
        <v>6</v>
      </c>
    </row>
    <row r="1685" spans="1:2" ht="12.75">
      <c r="A1685" t="s">
        <v>1762</v>
      </c>
      <c r="B1685">
        <v>31.9</v>
      </c>
    </row>
    <row r="1686" spans="1:2" ht="12.75">
      <c r="A1686" t="s">
        <v>1763</v>
      </c>
      <c r="B1686">
        <v>40.4</v>
      </c>
    </row>
    <row r="1687" spans="1:2" ht="12.75">
      <c r="A1687" t="s">
        <v>1764</v>
      </c>
      <c r="B1687">
        <v>37</v>
      </c>
    </row>
    <row r="1688" spans="1:2" ht="12.75">
      <c r="A1688" t="s">
        <v>1765</v>
      </c>
      <c r="B1688">
        <v>39.7</v>
      </c>
    </row>
    <row r="1689" spans="1:2" ht="12.75">
      <c r="A1689" t="s">
        <v>1766</v>
      </c>
      <c r="B1689">
        <v>38.6</v>
      </c>
    </row>
    <row r="1690" spans="1:2" ht="12.75">
      <c r="A1690" t="s">
        <v>1767</v>
      </c>
      <c r="B1690">
        <v>25.1</v>
      </c>
    </row>
    <row r="1691" spans="1:2" ht="12.75">
      <c r="A1691" t="s">
        <v>1768</v>
      </c>
      <c r="B1691">
        <v>14.8</v>
      </c>
    </row>
    <row r="1692" spans="1:2" ht="12.75">
      <c r="A1692" t="s">
        <v>1769</v>
      </c>
      <c r="B1692">
        <v>20.8</v>
      </c>
    </row>
    <row r="1693" spans="1:2" ht="12.75">
      <c r="A1693" t="s">
        <v>1770</v>
      </c>
      <c r="B1693">
        <v>8.5</v>
      </c>
    </row>
    <row r="1694" spans="1:2" ht="12.75">
      <c r="A1694" t="s">
        <v>1771</v>
      </c>
      <c r="B1694">
        <v>10.7</v>
      </c>
    </row>
    <row r="1695" spans="1:2" ht="12.75">
      <c r="A1695" t="s">
        <v>1772</v>
      </c>
      <c r="B1695">
        <v>5</v>
      </c>
    </row>
    <row r="1696" spans="1:2" ht="12.75">
      <c r="A1696" t="s">
        <v>1773</v>
      </c>
      <c r="B1696">
        <v>20.6</v>
      </c>
    </row>
    <row r="1697" spans="1:2" ht="12.75">
      <c r="A1697" t="s">
        <v>1774</v>
      </c>
      <c r="B1697">
        <v>22</v>
      </c>
    </row>
    <row r="1698" spans="1:2" ht="12.75">
      <c r="A1698" t="s">
        <v>1775</v>
      </c>
      <c r="B1698">
        <v>23.1</v>
      </c>
    </row>
    <row r="1699" spans="1:2" ht="12.75">
      <c r="A1699" t="s">
        <v>1776</v>
      </c>
      <c r="B1699">
        <v>28.9</v>
      </c>
    </row>
    <row r="1700" spans="1:2" ht="12.75">
      <c r="A1700" t="s">
        <v>1777</v>
      </c>
      <c r="B1700">
        <v>6</v>
      </c>
    </row>
    <row r="1701" spans="1:2" ht="12.75">
      <c r="A1701" t="s">
        <v>1778</v>
      </c>
      <c r="B1701">
        <v>10</v>
      </c>
    </row>
    <row r="1702" spans="1:2" ht="12.75">
      <c r="A1702" t="s">
        <v>1779</v>
      </c>
      <c r="B1702">
        <v>15.2</v>
      </c>
    </row>
    <row r="1703" spans="1:2" ht="12.75">
      <c r="A1703" t="s">
        <v>1780</v>
      </c>
      <c r="B1703">
        <v>17.1</v>
      </c>
    </row>
    <row r="1704" spans="1:2" ht="12.75">
      <c r="A1704" t="s">
        <v>1781</v>
      </c>
      <c r="B1704">
        <v>24.8</v>
      </c>
    </row>
    <row r="1705" spans="1:2" ht="12.75">
      <c r="A1705" t="s">
        <v>1782</v>
      </c>
      <c r="B1705">
        <v>15.6</v>
      </c>
    </row>
    <row r="1706" spans="1:2" ht="12.75">
      <c r="A1706" t="s">
        <v>1783</v>
      </c>
      <c r="B1706">
        <v>17.6</v>
      </c>
    </row>
    <row r="1707" spans="1:2" ht="12.75">
      <c r="A1707" t="s">
        <v>1784</v>
      </c>
      <c r="B1707">
        <v>18.9</v>
      </c>
    </row>
    <row r="1708" spans="1:2" ht="12.75">
      <c r="A1708" t="s">
        <v>1785</v>
      </c>
      <c r="B1708">
        <v>25.5</v>
      </c>
    </row>
    <row r="1709" spans="1:2" ht="12.75">
      <c r="A1709" t="s">
        <v>1786</v>
      </c>
      <c r="B1709">
        <v>11.9</v>
      </c>
    </row>
    <row r="1710" spans="1:2" ht="12.75">
      <c r="A1710" t="s">
        <v>1787</v>
      </c>
      <c r="B1710">
        <v>2.3</v>
      </c>
    </row>
    <row r="1711" spans="1:2" ht="12.75">
      <c r="A1711" t="s">
        <v>1788</v>
      </c>
      <c r="B1711">
        <v>8.4</v>
      </c>
    </row>
  </sheetData>
  <sheetProtection password="C4DA" sheet="1" objects="1" scenarios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24-timmars loggbok</dc:title>
  <dc:subject>Loggbok 2006</dc:subject>
  <dc:creator>Arne Wallers</dc:creator>
  <cp:keywords/>
  <dc:description/>
  <cp:lastModifiedBy>Arne</cp:lastModifiedBy>
  <cp:lastPrinted>2011-03-29T16:09:19Z</cp:lastPrinted>
  <dcterms:created xsi:type="dcterms:W3CDTF">2003-05-26T08:31:52Z</dcterms:created>
  <dcterms:modified xsi:type="dcterms:W3CDTF">2020-06-05T17:16:45Z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