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1655" windowHeight="5550"/>
  </bookViews>
  <sheets>
    <sheet name="Sida1" sheetId="4" r:id="rId1"/>
    <sheet name="Loggbok" sheetId="2" r:id="rId2"/>
    <sheet name="Avst" sheetId="3" r:id="rId3"/>
  </sheets>
  <definedNames>
    <definedName name="_xlnm._FilterDatabase" localSheetId="2" hidden="1">Avst!$A$1:$L$3423</definedName>
    <definedName name="Seglingsperiod">Avst!$N$2:$N$7</definedName>
    <definedName name="Startpunkter">Avst!$L$1:$L$31</definedName>
    <definedName name="_xlnm.Extract" localSheetId="2">Avst!$N:$P</definedName>
    <definedName name="_xlnm.Print_Titles" localSheetId="1">Loggbok!$3:$3</definedName>
  </definedNames>
  <calcPr calcId="145621"/>
</workbook>
</file>

<file path=xl/calcChain.xml><?xml version="1.0" encoding="utf-8"?>
<calcChain xmlns="http://schemas.openxmlformats.org/spreadsheetml/2006/main">
  <c r="A48" i="4" l="1"/>
  <c r="E4" i="2"/>
  <c r="J9" i="4" l="1"/>
  <c r="G5" i="2"/>
  <c r="K1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3" i="2"/>
  <c r="I2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5" i="2"/>
  <c r="F6" i="2"/>
  <c r="F7" i="2"/>
  <c r="F8" i="2"/>
  <c r="F9" i="2"/>
  <c r="F10" i="2"/>
  <c r="F11" i="2"/>
  <c r="F12" i="2"/>
  <c r="F13" i="2"/>
  <c r="F4" i="2"/>
  <c r="E1" i="2"/>
  <c r="C60" i="4"/>
  <c r="D60" i="4"/>
  <c r="E60" i="4"/>
  <c r="F60" i="4"/>
  <c r="G60" i="4"/>
  <c r="H60" i="4"/>
  <c r="I60" i="4"/>
  <c r="J60" i="4"/>
  <c r="K60" i="4"/>
  <c r="L60" i="4"/>
  <c r="B60" i="4"/>
  <c r="C58" i="4"/>
  <c r="D58" i="4"/>
  <c r="E58" i="4"/>
  <c r="F58" i="4"/>
  <c r="G58" i="4"/>
  <c r="H58" i="4"/>
  <c r="I58" i="4"/>
  <c r="J58" i="4"/>
  <c r="K58" i="4"/>
  <c r="L58" i="4"/>
  <c r="B58" i="4"/>
  <c r="C56" i="4"/>
  <c r="D56" i="4"/>
  <c r="E56" i="4"/>
  <c r="F56" i="4"/>
  <c r="G56" i="4"/>
  <c r="H56" i="4"/>
  <c r="I56" i="4"/>
  <c r="J56" i="4"/>
  <c r="K56" i="4"/>
  <c r="L56" i="4"/>
  <c r="B56" i="4"/>
  <c r="C54" i="4"/>
  <c r="D54" i="4"/>
  <c r="E54" i="4"/>
  <c r="F54" i="4"/>
  <c r="G54" i="4"/>
  <c r="H54" i="4"/>
  <c r="I54" i="4"/>
  <c r="J54" i="4"/>
  <c r="K54" i="4"/>
  <c r="L54" i="4"/>
  <c r="B54" i="4"/>
  <c r="C52" i="4"/>
  <c r="D52" i="4"/>
  <c r="E52" i="4"/>
  <c r="F52" i="4"/>
  <c r="G52" i="4"/>
  <c r="H52" i="4"/>
  <c r="I52" i="4"/>
  <c r="J52" i="4"/>
  <c r="K52" i="4"/>
  <c r="L52" i="4"/>
  <c r="B52" i="4"/>
  <c r="C50" i="4"/>
  <c r="D50" i="4"/>
  <c r="E50" i="4"/>
  <c r="F50" i="4"/>
  <c r="G50" i="4"/>
  <c r="H50" i="4"/>
  <c r="I50" i="4"/>
  <c r="J50" i="4"/>
  <c r="K50" i="4"/>
  <c r="L50" i="4"/>
  <c r="B50" i="4"/>
  <c r="B48" i="4"/>
  <c r="C48" i="4"/>
  <c r="D48" i="4"/>
  <c r="E48" i="4"/>
  <c r="F48" i="4"/>
  <c r="G48" i="4"/>
  <c r="H48" i="4"/>
  <c r="I48" i="4"/>
  <c r="K48" i="4"/>
  <c r="L48" i="4"/>
  <c r="J48" i="4"/>
  <c r="I21" i="4"/>
  <c r="K7" i="4"/>
  <c r="G12" i="2"/>
  <c r="N12" i="2" s="1"/>
  <c r="G11" i="2"/>
  <c r="G10" i="2"/>
  <c r="G9" i="2"/>
  <c r="G8" i="2"/>
  <c r="G7" i="2"/>
  <c r="G6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L5" i="2"/>
  <c r="M5" i="2" s="1"/>
  <c r="L6" i="2"/>
  <c r="M6" i="2" s="1"/>
  <c r="L7" i="2"/>
  <c r="M7" i="2"/>
  <c r="L8" i="2"/>
  <c r="M8" i="2"/>
  <c r="L9" i="2"/>
  <c r="M9" i="2" s="1"/>
  <c r="L10" i="2"/>
  <c r="M10" i="2" s="1"/>
  <c r="L11" i="2"/>
  <c r="L12" i="2"/>
  <c r="L13" i="2"/>
  <c r="M13" i="2" s="1"/>
  <c r="L14" i="2"/>
  <c r="M14" i="2" s="1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4" i="2"/>
  <c r="I18" i="4" s="1"/>
  <c r="M12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81" i="2"/>
  <c r="A60" i="2"/>
  <c r="B60" i="2"/>
  <c r="A61" i="2"/>
  <c r="B61" i="2"/>
  <c r="A62" i="2"/>
  <c r="B62" i="2"/>
  <c r="A63" i="2"/>
  <c r="B63" i="2"/>
  <c r="A64" i="2"/>
  <c r="B64" i="2"/>
  <c r="A65" i="2"/>
  <c r="B65" i="2"/>
  <c r="A66" i="2"/>
  <c r="B66" i="2"/>
  <c r="A67" i="2"/>
  <c r="B67" i="2"/>
  <c r="A68" i="2"/>
  <c r="B68" i="2"/>
  <c r="A69" i="2"/>
  <c r="B69" i="2"/>
  <c r="A70" i="2"/>
  <c r="B70" i="2"/>
  <c r="A71" i="2"/>
  <c r="B71" i="2"/>
  <c r="A72" i="2"/>
  <c r="B72" i="2"/>
  <c r="A73" i="2"/>
  <c r="B73" i="2"/>
  <c r="A74" i="2"/>
  <c r="B74" i="2"/>
  <c r="A75" i="2"/>
  <c r="B75" i="2"/>
  <c r="A76" i="2"/>
  <c r="B76" i="2"/>
  <c r="A77" i="2"/>
  <c r="B77" i="2"/>
  <c r="A78" i="2"/>
  <c r="B78" i="2"/>
  <c r="A79" i="2"/>
  <c r="B79" i="2"/>
  <c r="A80" i="2"/>
  <c r="B80" i="2"/>
  <c r="A81" i="2"/>
  <c r="B81" i="2"/>
  <c r="A82" i="2"/>
  <c r="B82" i="2"/>
  <c r="A83" i="2"/>
  <c r="B83" i="2"/>
  <c r="A84" i="2"/>
  <c r="B84" i="2"/>
  <c r="A85" i="2"/>
  <c r="B85" i="2"/>
  <c r="A86" i="2"/>
  <c r="B86" i="2"/>
  <c r="A87" i="2"/>
  <c r="B87" i="2"/>
  <c r="A88" i="2"/>
  <c r="B88" i="2"/>
  <c r="A89" i="2"/>
  <c r="B89" i="2"/>
  <c r="A90" i="2"/>
  <c r="B90" i="2"/>
  <c r="A91" i="2"/>
  <c r="B91" i="2"/>
  <c r="A92" i="2"/>
  <c r="B92" i="2"/>
  <c r="A93" i="2"/>
  <c r="B93" i="2"/>
  <c r="A94" i="2"/>
  <c r="B94" i="2"/>
  <c r="A95" i="2"/>
  <c r="B95" i="2"/>
  <c r="A96" i="2"/>
  <c r="B96" i="2"/>
  <c r="A97" i="2"/>
  <c r="B97" i="2"/>
  <c r="A98" i="2"/>
  <c r="B98" i="2"/>
  <c r="A99" i="2"/>
  <c r="B99" i="2"/>
  <c r="A100" i="2"/>
  <c r="B100" i="2"/>
  <c r="A101" i="2"/>
  <c r="B101" i="2"/>
  <c r="A102" i="2"/>
  <c r="B102" i="2"/>
  <c r="A103" i="2"/>
  <c r="B103" i="2"/>
  <c r="A104" i="2"/>
  <c r="B104" i="2"/>
  <c r="A105" i="2"/>
  <c r="B105" i="2"/>
  <c r="A17" i="2"/>
  <c r="B17" i="2"/>
  <c r="A18" i="2"/>
  <c r="B18" i="2"/>
  <c r="A19" i="2"/>
  <c r="B19" i="2"/>
  <c r="A20" i="2"/>
  <c r="B20" i="2"/>
  <c r="A21" i="2"/>
  <c r="B21" i="2"/>
  <c r="A22" i="2"/>
  <c r="B22" i="2"/>
  <c r="A23" i="2"/>
  <c r="B23" i="2"/>
  <c r="A24" i="2"/>
  <c r="B24" i="2"/>
  <c r="A25" i="2"/>
  <c r="B25" i="2"/>
  <c r="A26" i="2"/>
  <c r="B26" i="2"/>
  <c r="A27" i="2"/>
  <c r="B27" i="2"/>
  <c r="A28" i="2"/>
  <c r="B28" i="2"/>
  <c r="A29" i="2"/>
  <c r="B29" i="2"/>
  <c r="A30" i="2"/>
  <c r="B30" i="2"/>
  <c r="A31" i="2"/>
  <c r="B31" i="2"/>
  <c r="A32" i="2"/>
  <c r="B32" i="2"/>
  <c r="A33" i="2"/>
  <c r="B33" i="2"/>
  <c r="A34" i="2"/>
  <c r="B34" i="2"/>
  <c r="A35" i="2"/>
  <c r="B35" i="2"/>
  <c r="A36" i="2"/>
  <c r="B36" i="2"/>
  <c r="A37" i="2"/>
  <c r="B37" i="2"/>
  <c r="A38" i="2"/>
  <c r="B38" i="2"/>
  <c r="A39" i="2"/>
  <c r="B39" i="2"/>
  <c r="A40" i="2"/>
  <c r="B40" i="2"/>
  <c r="A41" i="2"/>
  <c r="B41" i="2"/>
  <c r="A42" i="2"/>
  <c r="B42" i="2"/>
  <c r="A43" i="2"/>
  <c r="B43" i="2"/>
  <c r="A44" i="2"/>
  <c r="B44" i="2"/>
  <c r="A45" i="2"/>
  <c r="B45" i="2"/>
  <c r="A46" i="2"/>
  <c r="B46" i="2"/>
  <c r="A47" i="2"/>
  <c r="B47" i="2"/>
  <c r="A48" i="2"/>
  <c r="B48" i="2"/>
  <c r="A49" i="2"/>
  <c r="B49" i="2"/>
  <c r="A50" i="2"/>
  <c r="B50" i="2"/>
  <c r="A51" i="2"/>
  <c r="B51" i="2"/>
  <c r="A52" i="2"/>
  <c r="B52" i="2"/>
  <c r="A53" i="2"/>
  <c r="B53" i="2"/>
  <c r="A54" i="2"/>
  <c r="B54" i="2"/>
  <c r="A55" i="2"/>
  <c r="B55" i="2"/>
  <c r="A56" i="2"/>
  <c r="B56" i="2"/>
  <c r="A57" i="2"/>
  <c r="B57" i="2"/>
  <c r="A58" i="2"/>
  <c r="B58" i="2"/>
  <c r="A59" i="2"/>
  <c r="B59" i="2"/>
  <c r="A6" i="2"/>
  <c r="A7" i="2"/>
  <c r="A8" i="2"/>
  <c r="A9" i="2"/>
  <c r="A10" i="2"/>
  <c r="A11" i="2"/>
  <c r="A12" i="2"/>
  <c r="A13" i="2"/>
  <c r="A14" i="2"/>
  <c r="A15" i="2"/>
  <c r="A16" i="2"/>
  <c r="A5" i="2"/>
  <c r="B5" i="2"/>
  <c r="B6" i="2"/>
  <c r="B7" i="2"/>
  <c r="B8" i="2"/>
  <c r="B9" i="2"/>
  <c r="B10" i="2"/>
  <c r="B11" i="2"/>
  <c r="B12" i="2"/>
  <c r="B13" i="2"/>
  <c r="B14" i="2"/>
  <c r="B15" i="2"/>
  <c r="B16" i="2"/>
  <c r="B4" i="2"/>
  <c r="N6" i="2" l="1"/>
  <c r="N7" i="2"/>
  <c r="N8" i="2"/>
  <c r="M11" i="2"/>
  <c r="M2" i="2" s="1"/>
  <c r="N5" i="2"/>
  <c r="N14" i="2"/>
  <c r="N11" i="2"/>
  <c r="N13" i="2"/>
  <c r="N10" i="2"/>
  <c r="N9" i="2"/>
  <c r="E2" i="2"/>
  <c r="I19" i="4"/>
  <c r="L19" i="4" s="1"/>
  <c r="N2" i="2" l="1"/>
  <c r="L20" i="4"/>
  <c r="K2" i="2"/>
  <c r="L21" i="4" l="1"/>
  <c r="L22" i="4" s="1"/>
</calcChain>
</file>

<file path=xl/comments1.xml><?xml version="1.0" encoding="utf-8"?>
<comments xmlns="http://schemas.openxmlformats.org/spreadsheetml/2006/main">
  <authors>
    <author/>
  </authors>
  <commentList>
    <comment ref="I4" authorId="0">
      <text>
        <r>
          <rPr>
            <sz val="10"/>
            <rFont val="Arial"/>
            <family val="2"/>
          </rPr>
          <t>Klicka i rutan för att välja seglingsperiod från lista</t>
        </r>
      </text>
    </comment>
    <comment ref="G9" authorId="0">
      <text>
        <r>
          <rPr>
            <sz val="10"/>
            <rFont val="Arial"/>
            <family val="2"/>
          </rPr>
          <t>Startnummer enligt startlista</t>
        </r>
      </text>
    </comment>
    <comment ref="I9" authorId="0">
      <text>
        <r>
          <rPr>
            <sz val="10"/>
            <rFont val="Arial"/>
            <family val="2"/>
          </rPr>
          <t>Välj startpunkt från lista</t>
        </r>
      </text>
    </comment>
    <comment ref="C12" authorId="0">
      <text>
        <r>
          <rPr>
            <sz val="10"/>
            <rFont val="Arial"/>
            <family val="2"/>
          </rPr>
          <t>6 siffror!</t>
        </r>
      </text>
    </comment>
    <comment ref="I18" authorId="0">
      <text>
        <r>
          <rPr>
            <sz val="10"/>
            <rFont val="Arial"/>
            <family val="2"/>
          </rPr>
          <t>Starttid hämtas från fliken Loggbok</t>
        </r>
      </text>
    </comment>
    <comment ref="I19" authorId="0">
      <text>
        <r>
          <rPr>
            <sz val="10"/>
            <rFont val="Arial"/>
            <family val="2"/>
          </rPr>
          <t>Hämtas från Loggbok</t>
        </r>
      </text>
    </comment>
  </commentList>
</comments>
</file>

<file path=xl/comments2.xml><?xml version="1.0" encoding="utf-8"?>
<comments xmlns="http://schemas.openxmlformats.org/spreadsheetml/2006/main">
  <authors>
    <author>Stefan SS</author>
    <author>Stefan</author>
  </authors>
  <commentList>
    <comment ref="E1" authorId="0">
      <text>
        <r>
          <rPr>
            <b/>
            <sz val="9"/>
            <color indexed="81"/>
            <rFont val="Tahoma"/>
            <family val="2"/>
          </rPr>
          <t>Hämtas från Sida 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" authorId="0">
      <text>
        <r>
          <rPr>
            <b/>
            <sz val="9"/>
            <color indexed="81"/>
            <rFont val="Tahoma"/>
            <family val="2"/>
          </rPr>
          <t>Hämtas från Sida 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" authorId="0">
      <text>
        <r>
          <rPr>
            <b/>
            <sz val="9"/>
            <color indexed="81"/>
            <rFont val="Tahoma"/>
            <family val="2"/>
          </rPr>
          <t>Hämtas från sida 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" authorId="1">
      <text>
        <r>
          <rPr>
            <b/>
            <sz val="9"/>
            <color indexed="81"/>
            <rFont val="Tahoma"/>
            <family val="2"/>
          </rPr>
          <t>Hämtas från sida 1</t>
        </r>
      </text>
    </comment>
  </commentList>
</comments>
</file>

<file path=xl/sharedStrings.xml><?xml version="1.0" encoding="utf-8"?>
<sst xmlns="http://schemas.openxmlformats.org/spreadsheetml/2006/main" count="2083" uniqueCount="2072">
  <si>
    <t>Datum</t>
  </si>
  <si>
    <t>Vind riktning</t>
  </si>
  <si>
    <t>Segelföring</t>
  </si>
  <si>
    <t>Övriga uppgifter</t>
  </si>
  <si>
    <t>Båtnamn</t>
  </si>
  <si>
    <t>Start-nr</t>
  </si>
  <si>
    <t>Totalt seglad sträcka</t>
  </si>
  <si>
    <t>Punkt</t>
  </si>
  <si>
    <t>Sträcka</t>
  </si>
  <si>
    <t>Vind   m/s</t>
  </si>
  <si>
    <t>410-429</t>
  </si>
  <si>
    <t>415-421</t>
  </si>
  <si>
    <t>Avstånd</t>
  </si>
  <si>
    <t>410-412</t>
  </si>
  <si>
    <t>412-414</t>
  </si>
  <si>
    <t>414-416</t>
  </si>
  <si>
    <t>416-418</t>
  </si>
  <si>
    <t>418-421</t>
  </si>
  <si>
    <t>415-429</t>
  </si>
  <si>
    <t>Hastighet [kt]</t>
  </si>
  <si>
    <t>311-317</t>
  </si>
  <si>
    <t>317-327</t>
  </si>
  <si>
    <t>317-329</t>
  </si>
  <si>
    <t>327-329</t>
  </si>
  <si>
    <t>327-330</t>
  </si>
  <si>
    <t>327-332</t>
  </si>
  <si>
    <t>329-330</t>
  </si>
  <si>
    <t>329-332</t>
  </si>
  <si>
    <t>330-332</t>
  </si>
  <si>
    <t>332-333</t>
  </si>
  <si>
    <t>333-336</t>
  </si>
  <si>
    <t>336-339</t>
  </si>
  <si>
    <t>336-341</t>
  </si>
  <si>
    <t>339-341</t>
  </si>
  <si>
    <t>339-345</t>
  </si>
  <si>
    <t>341-342</t>
  </si>
  <si>
    <t>341-344</t>
  </si>
  <si>
    <t>341-345</t>
  </si>
  <si>
    <t>341-351</t>
  </si>
  <si>
    <t>341-359</t>
  </si>
  <si>
    <t>341-363</t>
  </si>
  <si>
    <t>342-344</t>
  </si>
  <si>
    <t>342-345</t>
  </si>
  <si>
    <t>344-345</t>
  </si>
  <si>
    <t>344-347</t>
  </si>
  <si>
    <t>344-348</t>
  </si>
  <si>
    <t>344-350</t>
  </si>
  <si>
    <t>344-351</t>
  </si>
  <si>
    <t>344-359</t>
  </si>
  <si>
    <t>344-366</t>
  </si>
  <si>
    <t>345-348</t>
  </si>
  <si>
    <t>345-350</t>
  </si>
  <si>
    <t>345-351</t>
  </si>
  <si>
    <t>345-354</t>
  </si>
  <si>
    <t>347-348</t>
  </si>
  <si>
    <t>347-353</t>
  </si>
  <si>
    <t>348-350</t>
  </si>
  <si>
    <t>348-351</t>
  </si>
  <si>
    <t>348-353</t>
  </si>
  <si>
    <t>348-354</t>
  </si>
  <si>
    <t>350-351</t>
  </si>
  <si>
    <t>350-354</t>
  </si>
  <si>
    <t>350-359</t>
  </si>
  <si>
    <t>351-354</t>
  </si>
  <si>
    <t>351-357</t>
  </si>
  <si>
    <t>351-359</t>
  </si>
  <si>
    <t>351-363</t>
  </si>
  <si>
    <t>351-366</t>
  </si>
  <si>
    <t>351-367</t>
  </si>
  <si>
    <t>351-384</t>
  </si>
  <si>
    <t>353-354</t>
  </si>
  <si>
    <t>353-360</t>
  </si>
  <si>
    <t>354-357</t>
  </si>
  <si>
    <t>354-360</t>
  </si>
  <si>
    <t>357-359</t>
  </si>
  <si>
    <t>357-360</t>
  </si>
  <si>
    <t>357-363</t>
  </si>
  <si>
    <t>357-364</t>
  </si>
  <si>
    <t>359-363</t>
  </si>
  <si>
    <t>359-364</t>
  </si>
  <si>
    <t>359-366</t>
  </si>
  <si>
    <t>359-379</t>
  </si>
  <si>
    <t>360-364</t>
  </si>
  <si>
    <t>363-364</t>
  </si>
  <si>
    <t>363-366</t>
  </si>
  <si>
    <t>363-375</t>
  </si>
  <si>
    <t>364-366</t>
  </si>
  <si>
    <t>364-369</t>
  </si>
  <si>
    <t>364-370</t>
  </si>
  <si>
    <t>366-369</t>
  </si>
  <si>
    <t>366-375</t>
  </si>
  <si>
    <t>369-370</t>
  </si>
  <si>
    <t>369-375</t>
  </si>
  <si>
    <t>370-373</t>
  </si>
  <si>
    <t>370-376</t>
  </si>
  <si>
    <t>370-378</t>
  </si>
  <si>
    <t>373-378</t>
  </si>
  <si>
    <t>375-379</t>
  </si>
  <si>
    <t>376-378</t>
  </si>
  <si>
    <t>376-381</t>
  </si>
  <si>
    <t>378-379</t>
  </si>
  <si>
    <t>378-381</t>
  </si>
  <si>
    <t>378-385</t>
  </si>
  <si>
    <t>379-381</t>
  </si>
  <si>
    <t>379-385</t>
  </si>
  <si>
    <t>379-388</t>
  </si>
  <si>
    <t>381-385</t>
  </si>
  <si>
    <t>381-388</t>
  </si>
  <si>
    <t>385-387</t>
  </si>
  <si>
    <t>385-388</t>
  </si>
  <si>
    <t>385-391</t>
  </si>
  <si>
    <t>385-393</t>
  </si>
  <si>
    <t>385-396</t>
  </si>
  <si>
    <t>387-388</t>
  </si>
  <si>
    <t>387-391</t>
  </si>
  <si>
    <t>387-393</t>
  </si>
  <si>
    <t>387-396</t>
  </si>
  <si>
    <t>391-396</t>
  </si>
  <si>
    <t>391-397</t>
  </si>
  <si>
    <t>393-396</t>
  </si>
  <si>
    <t>393-400</t>
  </si>
  <si>
    <t>393-401</t>
  </si>
  <si>
    <t>393-407</t>
  </si>
  <si>
    <t>396-397</t>
  </si>
  <si>
    <t>396-400</t>
  </si>
  <si>
    <t>400-401</t>
  </si>
  <si>
    <t>400-402</t>
  </si>
  <si>
    <t>401-402</t>
  </si>
  <si>
    <t>401-404</t>
  </si>
  <si>
    <t>401-406</t>
  </si>
  <si>
    <t>401-407</t>
  </si>
  <si>
    <t>401-409</t>
  </si>
  <si>
    <t>402-403</t>
  </si>
  <si>
    <t>402-404</t>
  </si>
  <si>
    <t>402-407</t>
  </si>
  <si>
    <t>403-404</t>
  </si>
  <si>
    <t>403-406</t>
  </si>
  <si>
    <t>403-408</t>
  </si>
  <si>
    <t>403-419</t>
  </si>
  <si>
    <t>403-422</t>
  </si>
  <si>
    <t>404-406</t>
  </si>
  <si>
    <t>404-407</t>
  </si>
  <si>
    <t>404-419</t>
  </si>
  <si>
    <t>406-407</t>
  </si>
  <si>
    <t>406-408</t>
  </si>
  <si>
    <t>406-419</t>
  </si>
  <si>
    <t>407-408</t>
  </si>
  <si>
    <t>407-409</t>
  </si>
  <si>
    <t>407-419</t>
  </si>
  <si>
    <t>408-409</t>
  </si>
  <si>
    <t>408-410</t>
  </si>
  <si>
    <t>408-419</t>
  </si>
  <si>
    <t>408-423</t>
  </si>
  <si>
    <t>409-410</t>
  </si>
  <si>
    <t>409-419</t>
  </si>
  <si>
    <t>409-423</t>
  </si>
  <si>
    <t>409-427</t>
  </si>
  <si>
    <t>409-429</t>
  </si>
  <si>
    <t>410-419</t>
  </si>
  <si>
    <t>410-425</t>
  </si>
  <si>
    <t>410-427</t>
  </si>
  <si>
    <t>410-431</t>
  </si>
  <si>
    <t>412-423</t>
  </si>
  <si>
    <t>412-425</t>
  </si>
  <si>
    <t>412-427</t>
  </si>
  <si>
    <t>412-429</t>
  </si>
  <si>
    <t>412-431</t>
  </si>
  <si>
    <t>412-433</t>
  </si>
  <si>
    <t>414-418</t>
  </si>
  <si>
    <t>414-420</t>
  </si>
  <si>
    <t>414-431</t>
  </si>
  <si>
    <t>414-433</t>
  </si>
  <si>
    <t>414-443</t>
  </si>
  <si>
    <t>415-418</t>
  </si>
  <si>
    <t>415-433</t>
  </si>
  <si>
    <t>416-420</t>
  </si>
  <si>
    <t>416-431</t>
  </si>
  <si>
    <t>416-433</t>
  </si>
  <si>
    <t>416-441</t>
  </si>
  <si>
    <t>416-442</t>
  </si>
  <si>
    <t>416-443</t>
  </si>
  <si>
    <t>416-463</t>
  </si>
  <si>
    <t>418-420</t>
  </si>
  <si>
    <t>418-433</t>
  </si>
  <si>
    <t>418-441</t>
  </si>
  <si>
    <t>418-442</t>
  </si>
  <si>
    <t>418-443</t>
  </si>
  <si>
    <t>418-445</t>
  </si>
  <si>
    <t>418-463</t>
  </si>
  <si>
    <t>419-423</t>
  </si>
  <si>
    <t>419-427</t>
  </si>
  <si>
    <t>420-425</t>
  </si>
  <si>
    <t>420-431</t>
  </si>
  <si>
    <t>420-433</t>
  </si>
  <si>
    <t>420-443</t>
  </si>
  <si>
    <t>423-425</t>
  </si>
  <si>
    <t>423-431</t>
  </si>
  <si>
    <t>425-427</t>
  </si>
  <si>
    <t>425-431</t>
  </si>
  <si>
    <t>427-429</t>
  </si>
  <si>
    <t>429-433</t>
  </si>
  <si>
    <t>431-433</t>
  </si>
  <si>
    <t>433-443</t>
  </si>
  <si>
    <t>438-439</t>
  </si>
  <si>
    <t>439-440</t>
  </si>
  <si>
    <t>440-441</t>
  </si>
  <si>
    <t>440-444</t>
  </si>
  <si>
    <t>441-442</t>
  </si>
  <si>
    <t>441-443</t>
  </si>
  <si>
    <t>441-444</t>
  </si>
  <si>
    <t>442-443</t>
  </si>
  <si>
    <t>442-444</t>
  </si>
  <si>
    <t>442-445</t>
  </si>
  <si>
    <t>443-444</t>
  </si>
  <si>
    <t>443-445</t>
  </si>
  <si>
    <t>443-447</t>
  </si>
  <si>
    <t>443-463</t>
  </si>
  <si>
    <t>444-445</t>
  </si>
  <si>
    <t>445-446</t>
  </si>
  <si>
    <t>445-447</t>
  </si>
  <si>
    <t>445-463</t>
  </si>
  <si>
    <t>446-447</t>
  </si>
  <si>
    <t>446-448</t>
  </si>
  <si>
    <t>446-463</t>
  </si>
  <si>
    <t>447-448</t>
  </si>
  <si>
    <t>447-463</t>
  </si>
  <si>
    <t>447-465</t>
  </si>
  <si>
    <t>447-466</t>
  </si>
  <si>
    <t>448-449</t>
  </si>
  <si>
    <t>448-463</t>
  </si>
  <si>
    <t>448-465</t>
  </si>
  <si>
    <t>448-466</t>
  </si>
  <si>
    <t>449-450</t>
  </si>
  <si>
    <t>449-465</t>
  </si>
  <si>
    <t>449-466</t>
  </si>
  <si>
    <t>449-468</t>
  </si>
  <si>
    <t>450-451</t>
  </si>
  <si>
    <t>450-452</t>
  </si>
  <si>
    <t>450-465</t>
  </si>
  <si>
    <t>450-466</t>
  </si>
  <si>
    <t>451-452</t>
  </si>
  <si>
    <t>451-466</t>
  </si>
  <si>
    <t>452-453</t>
  </si>
  <si>
    <t>452-454</t>
  </si>
  <si>
    <t>452-455</t>
  </si>
  <si>
    <t>452-458</t>
  </si>
  <si>
    <t>452-459</t>
  </si>
  <si>
    <t>452-467</t>
  </si>
  <si>
    <t>453-454</t>
  </si>
  <si>
    <t>453-458</t>
  </si>
  <si>
    <t>453-467</t>
  </si>
  <si>
    <t>454-455</t>
  </si>
  <si>
    <t>454-458</t>
  </si>
  <si>
    <t>454-459</t>
  </si>
  <si>
    <t>454-467</t>
  </si>
  <si>
    <t>455-456</t>
  </si>
  <si>
    <t>455-457</t>
  </si>
  <si>
    <t>455-458</t>
  </si>
  <si>
    <t>455-467</t>
  </si>
  <si>
    <t>455-530</t>
  </si>
  <si>
    <t>456-457</t>
  </si>
  <si>
    <t>456-459</t>
  </si>
  <si>
    <t>456-467</t>
  </si>
  <si>
    <t>456-529</t>
  </si>
  <si>
    <t>456-530</t>
  </si>
  <si>
    <t>456-531</t>
  </si>
  <si>
    <t>456-532</t>
  </si>
  <si>
    <t>457-458</t>
  </si>
  <si>
    <t>457-459</t>
  </si>
  <si>
    <t>457-460</t>
  </si>
  <si>
    <t>458-459</t>
  </si>
  <si>
    <t>458-460</t>
  </si>
  <si>
    <t>460-461</t>
  </si>
  <si>
    <t>463-465</t>
  </si>
  <si>
    <t>463-468</t>
  </si>
  <si>
    <t>465-466</t>
  </si>
  <si>
    <t>465-468</t>
  </si>
  <si>
    <t>466-467</t>
  </si>
  <si>
    <t>466-468</t>
  </si>
  <si>
    <t>467-530</t>
  </si>
  <si>
    <t>494-497</t>
  </si>
  <si>
    <t>497-508</t>
  </si>
  <si>
    <t>513-514</t>
  </si>
  <si>
    <t>513-531</t>
  </si>
  <si>
    <t>513-532</t>
  </si>
  <si>
    <t>513-533</t>
  </si>
  <si>
    <t>513-534</t>
  </si>
  <si>
    <t>513-535</t>
  </si>
  <si>
    <t>513-541</t>
  </si>
  <si>
    <t>514-515</t>
  </si>
  <si>
    <t>514-517</t>
  </si>
  <si>
    <t>514-530</t>
  </si>
  <si>
    <t>514-534</t>
  </si>
  <si>
    <t>514-535</t>
  </si>
  <si>
    <t>514-536</t>
  </si>
  <si>
    <t>514-537</t>
  </si>
  <si>
    <t>514-541</t>
  </si>
  <si>
    <t>515-517</t>
  </si>
  <si>
    <t>515-518</t>
  </si>
  <si>
    <t>515-535</t>
  </si>
  <si>
    <t>515-536</t>
  </si>
  <si>
    <t>515-540</t>
  </si>
  <si>
    <t>515-541</t>
  </si>
  <si>
    <t>515-542</t>
  </si>
  <si>
    <t>515-551</t>
  </si>
  <si>
    <t>517-518</t>
  </si>
  <si>
    <t>517-519</t>
  </si>
  <si>
    <t>517-538</t>
  </si>
  <si>
    <t>517-541</t>
  </si>
  <si>
    <t>517-542</t>
  </si>
  <si>
    <t>517-543</t>
  </si>
  <si>
    <t>518-519</t>
  </si>
  <si>
    <t>518-541</t>
  </si>
  <si>
    <t>518-542</t>
  </si>
  <si>
    <t>518-543</t>
  </si>
  <si>
    <t>519-521</t>
  </si>
  <si>
    <t>519-542</t>
  </si>
  <si>
    <t>519-543</t>
  </si>
  <si>
    <t>519-544</t>
  </si>
  <si>
    <t>519-545</t>
  </si>
  <si>
    <t>519-546</t>
  </si>
  <si>
    <t>519-563</t>
  </si>
  <si>
    <t>519-577</t>
  </si>
  <si>
    <t>521-543</t>
  </si>
  <si>
    <t>521-544</t>
  </si>
  <si>
    <t>521-545</t>
  </si>
  <si>
    <t>521-546</t>
  </si>
  <si>
    <t>521-547</t>
  </si>
  <si>
    <t>521-548</t>
  </si>
  <si>
    <t>521-552</t>
  </si>
  <si>
    <t>521-553</t>
  </si>
  <si>
    <t>521-554</t>
  </si>
  <si>
    <t>521-555</t>
  </si>
  <si>
    <t>521-559</t>
  </si>
  <si>
    <t>521-563</t>
  </si>
  <si>
    <t>524-525</t>
  </si>
  <si>
    <t>524-526</t>
  </si>
  <si>
    <t>524-527</t>
  </si>
  <si>
    <t>524-532</t>
  </si>
  <si>
    <t>524-533</t>
  </si>
  <si>
    <t>524-534</t>
  </si>
  <si>
    <t>524-535</t>
  </si>
  <si>
    <t>525-526</t>
  </si>
  <si>
    <t>525-527</t>
  </si>
  <si>
    <t>526-527</t>
  </si>
  <si>
    <t>526-536</t>
  </si>
  <si>
    <t>526-537</t>
  </si>
  <si>
    <t>526-541</t>
  </si>
  <si>
    <t>527-536</t>
  </si>
  <si>
    <t>527-537</t>
  </si>
  <si>
    <t>527-541</t>
  </si>
  <si>
    <t>529-530</t>
  </si>
  <si>
    <t>529-531</t>
  </si>
  <si>
    <t>529-532</t>
  </si>
  <si>
    <t>530-531</t>
  </si>
  <si>
    <t>530-532</t>
  </si>
  <si>
    <t>531-532</t>
  </si>
  <si>
    <t>531-533</t>
  </si>
  <si>
    <t>532-533</t>
  </si>
  <si>
    <t>533-534</t>
  </si>
  <si>
    <t>534-535</t>
  </si>
  <si>
    <t>535-536</t>
  </si>
  <si>
    <t>535-541</t>
  </si>
  <si>
    <t>536-537</t>
  </si>
  <si>
    <t>536-541</t>
  </si>
  <si>
    <t>537-538</t>
  </si>
  <si>
    <t>537-541</t>
  </si>
  <si>
    <t>537-542</t>
  </si>
  <si>
    <t>537-551</t>
  </si>
  <si>
    <t>538-539</t>
  </si>
  <si>
    <t>538-542</t>
  </si>
  <si>
    <t>538-543</t>
  </si>
  <si>
    <t>538-551</t>
  </si>
  <si>
    <t>538-552</t>
  </si>
  <si>
    <t>539-540</t>
  </si>
  <si>
    <t>539-541</t>
  </si>
  <si>
    <t>539-551</t>
  </si>
  <si>
    <t>539-552</t>
  </si>
  <si>
    <t>540-551</t>
  </si>
  <si>
    <t>540-552</t>
  </si>
  <si>
    <t>541-542</t>
  </si>
  <si>
    <t>541-551</t>
  </si>
  <si>
    <t>542-543</t>
  </si>
  <si>
    <t>542-544</t>
  </si>
  <si>
    <t>542-551</t>
  </si>
  <si>
    <t>542-552</t>
  </si>
  <si>
    <t>542-553</t>
  </si>
  <si>
    <t>542-554</t>
  </si>
  <si>
    <t>543-544</t>
  </si>
  <si>
    <t>543-545</t>
  </si>
  <si>
    <t>543-551</t>
  </si>
  <si>
    <t>543-552</t>
  </si>
  <si>
    <t>544-545</t>
  </si>
  <si>
    <t>544-551</t>
  </si>
  <si>
    <t>544-552</t>
  </si>
  <si>
    <t>544-553</t>
  </si>
  <si>
    <t>544-554</t>
  </si>
  <si>
    <t>544-568</t>
  </si>
  <si>
    <t>545-546</t>
  </si>
  <si>
    <t>545-547</t>
  </si>
  <si>
    <t>545-551</t>
  </si>
  <si>
    <t>545-552</t>
  </si>
  <si>
    <t>545-553</t>
  </si>
  <si>
    <t>545-554</t>
  </si>
  <si>
    <t>545-555</t>
  </si>
  <si>
    <t>545-556</t>
  </si>
  <si>
    <t>545-568</t>
  </si>
  <si>
    <t>545-577</t>
  </si>
  <si>
    <t>546-547</t>
  </si>
  <si>
    <t>546-548</t>
  </si>
  <si>
    <t>546-553</t>
  </si>
  <si>
    <t>546-555</t>
  </si>
  <si>
    <t>546-556</t>
  </si>
  <si>
    <t>546-557</t>
  </si>
  <si>
    <t>546-559</t>
  </si>
  <si>
    <t>546-567</t>
  </si>
  <si>
    <t>546-568</t>
  </si>
  <si>
    <t>546-577</t>
  </si>
  <si>
    <t>547-548</t>
  </si>
  <si>
    <t>547-549</t>
  </si>
  <si>
    <t>547-556</t>
  </si>
  <si>
    <t>547-557</t>
  </si>
  <si>
    <t>547-559</t>
  </si>
  <si>
    <t>547-563</t>
  </si>
  <si>
    <t>548-549</t>
  </si>
  <si>
    <t>548-556</t>
  </si>
  <si>
    <t>548-557</t>
  </si>
  <si>
    <t>548-558</t>
  </si>
  <si>
    <t>548-559</t>
  </si>
  <si>
    <t>548-560</t>
  </si>
  <si>
    <t>548-562</t>
  </si>
  <si>
    <t>548-563</t>
  </si>
  <si>
    <t>549-550</t>
  </si>
  <si>
    <t>549-557</t>
  </si>
  <si>
    <t>549-559</t>
  </si>
  <si>
    <t>549-560</t>
  </si>
  <si>
    <t>549-561</t>
  </si>
  <si>
    <t>549-562</t>
  </si>
  <si>
    <t>549-563</t>
  </si>
  <si>
    <t>550-559</t>
  </si>
  <si>
    <t>550-561</t>
  </si>
  <si>
    <t>550-562</t>
  </si>
  <si>
    <t>551-552</t>
  </si>
  <si>
    <t>551-553</t>
  </si>
  <si>
    <t>551-554</t>
  </si>
  <si>
    <t>552-553</t>
  </si>
  <si>
    <t>552-554</t>
  </si>
  <si>
    <t>553-554</t>
  </si>
  <si>
    <t>553-555</t>
  </si>
  <si>
    <t>553-556</t>
  </si>
  <si>
    <t>553-568</t>
  </si>
  <si>
    <t>553-577</t>
  </si>
  <si>
    <t>555-556</t>
  </si>
  <si>
    <t>555-568</t>
  </si>
  <si>
    <t>555-577</t>
  </si>
  <si>
    <t>555-578</t>
  </si>
  <si>
    <t>556-557</t>
  </si>
  <si>
    <t>556-563</t>
  </si>
  <si>
    <t>556-567</t>
  </si>
  <si>
    <t>556-568</t>
  </si>
  <si>
    <t>556-569</t>
  </si>
  <si>
    <t>556-577</t>
  </si>
  <si>
    <t>557-558</t>
  </si>
  <si>
    <t>557-559</t>
  </si>
  <si>
    <t>557-567</t>
  </si>
  <si>
    <t>557-568</t>
  </si>
  <si>
    <t>557-569</t>
  </si>
  <si>
    <t>558-559</t>
  </si>
  <si>
    <t>558-560</t>
  </si>
  <si>
    <t>558-567</t>
  </si>
  <si>
    <t>558-568</t>
  </si>
  <si>
    <t>558-569</t>
  </si>
  <si>
    <t>558-570</t>
  </si>
  <si>
    <t>558-585</t>
  </si>
  <si>
    <t>558-586</t>
  </si>
  <si>
    <t>559-560</t>
  </si>
  <si>
    <t>559-563</t>
  </si>
  <si>
    <t>559-570</t>
  </si>
  <si>
    <t>560-561</t>
  </si>
  <si>
    <t>560-563</t>
  </si>
  <si>
    <t>560-567</t>
  </si>
  <si>
    <t>560-569</t>
  </si>
  <si>
    <t>560-570</t>
  </si>
  <si>
    <t>560-585</t>
  </si>
  <si>
    <t>560-586</t>
  </si>
  <si>
    <t>561-562</t>
  </si>
  <si>
    <t>561-569</t>
  </si>
  <si>
    <t>561-570</t>
  </si>
  <si>
    <t>561-585</t>
  </si>
  <si>
    <t>561-586</t>
  </si>
  <si>
    <t>561-587</t>
  </si>
  <si>
    <t>561-588</t>
  </si>
  <si>
    <t>562-586</t>
  </si>
  <si>
    <t>562-587</t>
  </si>
  <si>
    <t>562-588</t>
  </si>
  <si>
    <t>562-590</t>
  </si>
  <si>
    <t>562-591</t>
  </si>
  <si>
    <t>562-592</t>
  </si>
  <si>
    <t>566-567</t>
  </si>
  <si>
    <t>566-568</t>
  </si>
  <si>
    <t>566-571</t>
  </si>
  <si>
    <t>566-577</t>
  </si>
  <si>
    <t>566-578</t>
  </si>
  <si>
    <t>566-579</t>
  </si>
  <si>
    <t>566-581</t>
  </si>
  <si>
    <t>567-568</t>
  </si>
  <si>
    <t>567-569</t>
  </si>
  <si>
    <t>567-571</t>
  </si>
  <si>
    <t>567-577</t>
  </si>
  <si>
    <t>567-579</t>
  </si>
  <si>
    <t>567-581</t>
  </si>
  <si>
    <t>568-569</t>
  </si>
  <si>
    <t>568-571</t>
  </si>
  <si>
    <t>568-577</t>
  </si>
  <si>
    <t>568-585</t>
  </si>
  <si>
    <t>569-570</t>
  </si>
  <si>
    <t>569-571</t>
  </si>
  <si>
    <t>569-583</t>
  </si>
  <si>
    <t>570-571</t>
  </si>
  <si>
    <t>570-582</t>
  </si>
  <si>
    <t>570-583</t>
  </si>
  <si>
    <t>570-585</t>
  </si>
  <si>
    <t>571-577</t>
  </si>
  <si>
    <t>571-579</t>
  </si>
  <si>
    <t>577-578</t>
  </si>
  <si>
    <t>578-579</t>
  </si>
  <si>
    <t>578-580</t>
  </si>
  <si>
    <t>579-580</t>
  </si>
  <si>
    <t>579-581</t>
  </si>
  <si>
    <t>580-581</t>
  </si>
  <si>
    <t>580-582</t>
  </si>
  <si>
    <t>581-582</t>
  </si>
  <si>
    <t>582-583</t>
  </si>
  <si>
    <t>583-584</t>
  </si>
  <si>
    <t>584-585</t>
  </si>
  <si>
    <t>585-586</t>
  </si>
  <si>
    <t>586-587</t>
  </si>
  <si>
    <t>586-588</t>
  </si>
  <si>
    <t>587-588</t>
  </si>
  <si>
    <t>587-589</t>
  </si>
  <si>
    <t>587-590</t>
  </si>
  <si>
    <t>587-591</t>
  </si>
  <si>
    <t>588-589</t>
  </si>
  <si>
    <t>588-590</t>
  </si>
  <si>
    <t>588-591</t>
  </si>
  <si>
    <t>589-590</t>
  </si>
  <si>
    <t>589-591</t>
  </si>
  <si>
    <t>590-591</t>
  </si>
  <si>
    <t>591-592</t>
  </si>
  <si>
    <t>592-617</t>
  </si>
  <si>
    <t>617-624</t>
  </si>
  <si>
    <t>619-620</t>
  </si>
  <si>
    <t>619-621</t>
  </si>
  <si>
    <t>619-624</t>
  </si>
  <si>
    <t>619-626</t>
  </si>
  <si>
    <t>620-621</t>
  </si>
  <si>
    <t>620-624</t>
  </si>
  <si>
    <t>620-626</t>
  </si>
  <si>
    <t>620-631</t>
  </si>
  <si>
    <t>621-624</t>
  </si>
  <si>
    <t>621-626</t>
  </si>
  <si>
    <t>624-626</t>
  </si>
  <si>
    <t>624-631</t>
  </si>
  <si>
    <t>626-631</t>
  </si>
  <si>
    <t>631-635</t>
  </si>
  <si>
    <t>635-641</t>
  </si>
  <si>
    <t>641-644</t>
  </si>
  <si>
    <t>641-645</t>
  </si>
  <si>
    <t>644-645</t>
  </si>
  <si>
    <t>644-648</t>
  </si>
  <si>
    <t>645-648</t>
  </si>
  <si>
    <t>648-649</t>
  </si>
  <si>
    <t>648-656</t>
  </si>
  <si>
    <t>648-657</t>
  </si>
  <si>
    <t>649-656</t>
  </si>
  <si>
    <t>649-657</t>
  </si>
  <si>
    <t>656-657</t>
  </si>
  <si>
    <t>942-943</t>
  </si>
  <si>
    <t>942-953</t>
  </si>
  <si>
    <t>942-954</t>
  </si>
  <si>
    <t>943-944</t>
  </si>
  <si>
    <t>943-945</t>
  </si>
  <si>
    <t>944-945</t>
  </si>
  <si>
    <t>944-946</t>
  </si>
  <si>
    <t>945-946</t>
  </si>
  <si>
    <t>946-947</t>
  </si>
  <si>
    <t>950-951</t>
  </si>
  <si>
    <t>951-952</t>
  </si>
  <si>
    <t>952-953</t>
  </si>
  <si>
    <t>953-954</t>
  </si>
  <si>
    <t>954-955</t>
  </si>
  <si>
    <t>954-956</t>
  </si>
  <si>
    <t>955-956</t>
  </si>
  <si>
    <t>956-967</t>
  </si>
  <si>
    <t>966-967</t>
  </si>
  <si>
    <t>967-968</t>
  </si>
  <si>
    <t>968-969</t>
  </si>
  <si>
    <t>969-970</t>
  </si>
  <si>
    <t>969-971</t>
  </si>
  <si>
    <t>970-971</t>
  </si>
  <si>
    <t>311-321</t>
  </si>
  <si>
    <t>311-322</t>
  </si>
  <si>
    <t>311-327</t>
  </si>
  <si>
    <t>317-321</t>
  </si>
  <si>
    <t>317-322</t>
  </si>
  <si>
    <t>321-322</t>
  </si>
  <si>
    <t>321-327</t>
  </si>
  <si>
    <t>321-328</t>
  </si>
  <si>
    <t>321-500</t>
  </si>
  <si>
    <t>321-502</t>
  </si>
  <si>
    <t>322-328</t>
  </si>
  <si>
    <t>322-500</t>
  </si>
  <si>
    <t>322-502</t>
  </si>
  <si>
    <t>328-338</t>
  </si>
  <si>
    <t>328-500</t>
  </si>
  <si>
    <t>328-502</t>
  </si>
  <si>
    <t>338-356</t>
  </si>
  <si>
    <t>338-500</t>
  </si>
  <si>
    <t>338-501</t>
  </si>
  <si>
    <t>338-502</t>
  </si>
  <si>
    <t>338-504</t>
  </si>
  <si>
    <t>356-363</t>
  </si>
  <si>
    <t>356-367</t>
  </si>
  <si>
    <t>356-372</t>
  </si>
  <si>
    <t>356-500</t>
  </si>
  <si>
    <t>356-501</t>
  </si>
  <si>
    <t>356-502</t>
  </si>
  <si>
    <t>356-504</t>
  </si>
  <si>
    <t>357-367</t>
  </si>
  <si>
    <t>359-367</t>
  </si>
  <si>
    <t>359-372</t>
  </si>
  <si>
    <t>359-384</t>
  </si>
  <si>
    <t>363-367</t>
  </si>
  <si>
    <t>363-372</t>
  </si>
  <si>
    <t>363-384</t>
  </si>
  <si>
    <t>363-501</t>
  </si>
  <si>
    <t>363-502</t>
  </si>
  <si>
    <t>363-504</t>
  </si>
  <si>
    <t>363-505</t>
  </si>
  <si>
    <t>364-367</t>
  </si>
  <si>
    <t>366-367</t>
  </si>
  <si>
    <t>366-384</t>
  </si>
  <si>
    <t>367-369</t>
  </si>
  <si>
    <t>367-372</t>
  </si>
  <si>
    <t>367-379</t>
  </si>
  <si>
    <t>367-384</t>
  </si>
  <si>
    <t>367-385</t>
  </si>
  <si>
    <t>367-393</t>
  </si>
  <si>
    <t>367-401</t>
  </si>
  <si>
    <t>367-407</t>
  </si>
  <si>
    <t>367-411</t>
  </si>
  <si>
    <t>367-464</t>
  </si>
  <si>
    <t>367-500</t>
  </si>
  <si>
    <t>367-501</t>
  </si>
  <si>
    <t>367-502</t>
  </si>
  <si>
    <t>367-504</t>
  </si>
  <si>
    <t>367-511</t>
  </si>
  <si>
    <t>367-512</t>
  </si>
  <si>
    <t>367-513</t>
  </si>
  <si>
    <t>367-515</t>
  </si>
  <si>
    <t>367-516</t>
  </si>
  <si>
    <t>367-518</t>
  </si>
  <si>
    <t>367-520</t>
  </si>
  <si>
    <t>369-372</t>
  </si>
  <si>
    <t>369-507</t>
  </si>
  <si>
    <t>369-510</t>
  </si>
  <si>
    <t>369-511</t>
  </si>
  <si>
    <t>369-516</t>
  </si>
  <si>
    <t>372-384</t>
  </si>
  <si>
    <t>372-393</t>
  </si>
  <si>
    <t>372-401</t>
  </si>
  <si>
    <t>372-407</t>
  </si>
  <si>
    <t>372-411</t>
  </si>
  <si>
    <t>372-413</t>
  </si>
  <si>
    <t>372-464</t>
  </si>
  <si>
    <t>372-500</t>
  </si>
  <si>
    <t>372-501</t>
  </si>
  <si>
    <t>372-502</t>
  </si>
  <si>
    <t>372-504</t>
  </si>
  <si>
    <t>372-505</t>
  </si>
  <si>
    <t>372-507</t>
  </si>
  <si>
    <t>372-510</t>
  </si>
  <si>
    <t>372-511</t>
  </si>
  <si>
    <t>372-512</t>
  </si>
  <si>
    <t>372-513</t>
  </si>
  <si>
    <t>372-516</t>
  </si>
  <si>
    <t>372-520</t>
  </si>
  <si>
    <t>375-384</t>
  </si>
  <si>
    <t>379-384</t>
  </si>
  <si>
    <t>384-385</t>
  </si>
  <si>
    <t>384-387</t>
  </si>
  <si>
    <t>384-393</t>
  </si>
  <si>
    <t>384-401</t>
  </si>
  <si>
    <t>384-407</t>
  </si>
  <si>
    <t>384-411</t>
  </si>
  <si>
    <t>384-464</t>
  </si>
  <si>
    <t>384-502</t>
  </si>
  <si>
    <t>384-505</t>
  </si>
  <si>
    <t>384-507</t>
  </si>
  <si>
    <t>384-510</t>
  </si>
  <si>
    <t>384-511</t>
  </si>
  <si>
    <t>384-512</t>
  </si>
  <si>
    <t>384-513</t>
  </si>
  <si>
    <t>384-515</t>
  </si>
  <si>
    <t>384-516</t>
  </si>
  <si>
    <t>384-518</t>
  </si>
  <si>
    <t>384-520</t>
  </si>
  <si>
    <t>393-505</t>
  </si>
  <si>
    <t>393-507</t>
  </si>
  <si>
    <t>393-509</t>
  </si>
  <si>
    <t>393-510</t>
  </si>
  <si>
    <t>393-511</t>
  </si>
  <si>
    <t>393-512</t>
  </si>
  <si>
    <t>393-516</t>
  </si>
  <si>
    <t>401-411</t>
  </si>
  <si>
    <t>401-505</t>
  </si>
  <si>
    <t>401-507</t>
  </si>
  <si>
    <t>401-516</t>
  </si>
  <si>
    <t>407-411</t>
  </si>
  <si>
    <t>407-502</t>
  </si>
  <si>
    <t>407-505</t>
  </si>
  <si>
    <t>407-507</t>
  </si>
  <si>
    <t>407-509</t>
  </si>
  <si>
    <t>407-510</t>
  </si>
  <si>
    <t>407-511</t>
  </si>
  <si>
    <t>409-411</t>
  </si>
  <si>
    <t>409-413</t>
  </si>
  <si>
    <t>411-413</t>
  </si>
  <si>
    <t>411-427</t>
  </si>
  <si>
    <t>411-429</t>
  </si>
  <si>
    <t>411-511</t>
  </si>
  <si>
    <t>411-516</t>
  </si>
  <si>
    <t>413-415</t>
  </si>
  <si>
    <t>413-418</t>
  </si>
  <si>
    <t>413-421</t>
  </si>
  <si>
    <t>413-427</t>
  </si>
  <si>
    <t>413-429</t>
  </si>
  <si>
    <t>413-462</t>
  </si>
  <si>
    <t>413-464</t>
  </si>
  <si>
    <t>413-502</t>
  </si>
  <si>
    <t>413-505</t>
  </si>
  <si>
    <t>413-507</t>
  </si>
  <si>
    <t>413-509</t>
  </si>
  <si>
    <t>413-510</t>
  </si>
  <si>
    <t>413-511</t>
  </si>
  <si>
    <t>413-512</t>
  </si>
  <si>
    <t>413-515</t>
  </si>
  <si>
    <t>413-516</t>
  </si>
  <si>
    <t>413-530</t>
  </si>
  <si>
    <t>415-464</t>
  </si>
  <si>
    <t>415-512</t>
  </si>
  <si>
    <t>418-462</t>
  </si>
  <si>
    <t>418-464</t>
  </si>
  <si>
    <t>418-505</t>
  </si>
  <si>
    <t>418-506</t>
  </si>
  <si>
    <t>418-507</t>
  </si>
  <si>
    <t>418-508</t>
  </si>
  <si>
    <t>418-509</t>
  </si>
  <si>
    <t>418-510</t>
  </si>
  <si>
    <t>418-511</t>
  </si>
  <si>
    <t>418-512</t>
  </si>
  <si>
    <t>418-530</t>
  </si>
  <si>
    <t>421-443</t>
  </si>
  <si>
    <t>421-462</t>
  </si>
  <si>
    <t>421-463</t>
  </si>
  <si>
    <t>421-502</t>
  </si>
  <si>
    <t>421-505</t>
  </si>
  <si>
    <t>421-507</t>
  </si>
  <si>
    <t>421-510</t>
  </si>
  <si>
    <t>421-511</t>
  </si>
  <si>
    <t>421-516</t>
  </si>
  <si>
    <t>443-462</t>
  </si>
  <si>
    <t>445-462</t>
  </si>
  <si>
    <t>455-469</t>
  </si>
  <si>
    <t>456-469</t>
  </si>
  <si>
    <t>456-512</t>
  </si>
  <si>
    <t>462-463</t>
  </si>
  <si>
    <t>462-464</t>
  </si>
  <si>
    <t>462-465</t>
  </si>
  <si>
    <t>463-464</t>
  </si>
  <si>
    <t>464-465</t>
  </si>
  <si>
    <t>464-466</t>
  </si>
  <si>
    <t>464-468</t>
  </si>
  <si>
    <t>464-469</t>
  </si>
  <si>
    <t>464-502</t>
  </si>
  <si>
    <t>464-505</t>
  </si>
  <si>
    <t>464-507</t>
  </si>
  <si>
    <t>464-508</t>
  </si>
  <si>
    <t>464-509</t>
  </si>
  <si>
    <t>464-510</t>
  </si>
  <si>
    <t>464-511</t>
  </si>
  <si>
    <t>464-512</t>
  </si>
  <si>
    <t>464-530</t>
  </si>
  <si>
    <t>464-977</t>
  </si>
  <si>
    <t>464-979</t>
  </si>
  <si>
    <t>464-980</t>
  </si>
  <si>
    <t>464-981</t>
  </si>
  <si>
    <t>464-982</t>
  </si>
  <si>
    <t>467-469</t>
  </si>
  <si>
    <t>467-512</t>
  </si>
  <si>
    <t>468-469</t>
  </si>
  <si>
    <t>469-510</t>
  </si>
  <si>
    <t>469-511</t>
  </si>
  <si>
    <t>469-512</t>
  </si>
  <si>
    <t>469-516</t>
  </si>
  <si>
    <t>469-529</t>
  </si>
  <si>
    <t>469-530</t>
  </si>
  <si>
    <t>490-491</t>
  </si>
  <si>
    <t>490-500</t>
  </si>
  <si>
    <t>490-983</t>
  </si>
  <si>
    <t>490-984</t>
  </si>
  <si>
    <t>490-985</t>
  </si>
  <si>
    <t>490-986</t>
  </si>
  <si>
    <t>490-987</t>
  </si>
  <si>
    <t>490-988</t>
  </si>
  <si>
    <t>490-989</t>
  </si>
  <si>
    <t>491-492</t>
  </si>
  <si>
    <t>491-983</t>
  </si>
  <si>
    <t>491-984</t>
  </si>
  <si>
    <t>491-985</t>
  </si>
  <si>
    <t>491-986</t>
  </si>
  <si>
    <t>491-987</t>
  </si>
  <si>
    <t>491-988</t>
  </si>
  <si>
    <t>491-989</t>
  </si>
  <si>
    <t>492-493</t>
  </si>
  <si>
    <t>492-494</t>
  </si>
  <si>
    <t>492-979</t>
  </si>
  <si>
    <t>492-980</t>
  </si>
  <si>
    <t>492-981</t>
  </si>
  <si>
    <t>492-983</t>
  </si>
  <si>
    <t>492-984</t>
  </si>
  <si>
    <t>492-985</t>
  </si>
  <si>
    <t>492-986</t>
  </si>
  <si>
    <t>492-987</t>
  </si>
  <si>
    <t>492-988</t>
  </si>
  <si>
    <t>492-989</t>
  </si>
  <si>
    <t>493-494</t>
  </si>
  <si>
    <t>493-496</t>
  </si>
  <si>
    <t>493-497</t>
  </si>
  <si>
    <t>493-499</t>
  </si>
  <si>
    <t>493-510</t>
  </si>
  <si>
    <t>493-977</t>
  </si>
  <si>
    <t>493-979</t>
  </si>
  <si>
    <t>493-980</t>
  </si>
  <si>
    <t>493-981</t>
  </si>
  <si>
    <t>493-983</t>
  </si>
  <si>
    <t>493-986</t>
  </si>
  <si>
    <t>493-987</t>
  </si>
  <si>
    <t>493-988</t>
  </si>
  <si>
    <t>493-989</t>
  </si>
  <si>
    <t>494-496</t>
  </si>
  <si>
    <t>494-979</t>
  </si>
  <si>
    <t>494-980</t>
  </si>
  <si>
    <t>494-981</t>
  </si>
  <si>
    <t>494-982</t>
  </si>
  <si>
    <t>494-983</t>
  </si>
  <si>
    <t>494-986</t>
  </si>
  <si>
    <t>494-987</t>
  </si>
  <si>
    <t>494-988</t>
  </si>
  <si>
    <t>494-989</t>
  </si>
  <si>
    <t>496-497</t>
  </si>
  <si>
    <t>496-499</t>
  </si>
  <si>
    <t>496-979</t>
  </si>
  <si>
    <t>496-980</t>
  </si>
  <si>
    <t>496-981</t>
  </si>
  <si>
    <t>496-982</t>
  </si>
  <si>
    <t>496-983</t>
  </si>
  <si>
    <t>496-986</t>
  </si>
  <si>
    <t>496-987</t>
  </si>
  <si>
    <t>496-988</t>
  </si>
  <si>
    <t>496-989</t>
  </si>
  <si>
    <t>497-499</t>
  </si>
  <si>
    <t>499-509</t>
  </si>
  <si>
    <t>499-522</t>
  </si>
  <si>
    <t>499-523</t>
  </si>
  <si>
    <t>499-963</t>
  </si>
  <si>
    <t>499-964</t>
  </si>
  <si>
    <t>499-965</t>
  </si>
  <si>
    <t>499-970</t>
  </si>
  <si>
    <t>499-972</t>
  </si>
  <si>
    <t>499-974</t>
  </si>
  <si>
    <t>499-977</t>
  </si>
  <si>
    <t>499-979</t>
  </si>
  <si>
    <t>499-980</t>
  </si>
  <si>
    <t>499-981</t>
  </si>
  <si>
    <t>499-982</t>
  </si>
  <si>
    <t>499-983</t>
  </si>
  <si>
    <t>499-984</t>
  </si>
  <si>
    <t>499-985</t>
  </si>
  <si>
    <t>499-986</t>
  </si>
  <si>
    <t>499-987</t>
  </si>
  <si>
    <t>499-988</t>
  </si>
  <si>
    <t>499-989</t>
  </si>
  <si>
    <t>500-501</t>
  </si>
  <si>
    <t>500-502</t>
  </si>
  <si>
    <t>500-986</t>
  </si>
  <si>
    <t>500-987</t>
  </si>
  <si>
    <t>500-988</t>
  </si>
  <si>
    <t>500-989</t>
  </si>
  <si>
    <t>501-502</t>
  </si>
  <si>
    <t>501-504</t>
  </si>
  <si>
    <t>502-504</t>
  </si>
  <si>
    <t>502-512</t>
  </si>
  <si>
    <t>502-513</t>
  </si>
  <si>
    <t>502-515</t>
  </si>
  <si>
    <t>502-518</t>
  </si>
  <si>
    <t>504-505</t>
  </si>
  <si>
    <t>504-512</t>
  </si>
  <si>
    <t>505-506</t>
  </si>
  <si>
    <t>505-507</t>
  </si>
  <si>
    <t>505-512</t>
  </si>
  <si>
    <t>505-513</t>
  </si>
  <si>
    <t>505-515</t>
  </si>
  <si>
    <t>505-518</t>
  </si>
  <si>
    <t>505-520</t>
  </si>
  <si>
    <t>506-507</t>
  </si>
  <si>
    <t>506-510</t>
  </si>
  <si>
    <t>506-511</t>
  </si>
  <si>
    <t>506-512</t>
  </si>
  <si>
    <t>506-513</t>
  </si>
  <si>
    <t>506-515</t>
  </si>
  <si>
    <t>506-516</t>
  </si>
  <si>
    <t>506-518</t>
  </si>
  <si>
    <t>506-520</t>
  </si>
  <si>
    <t>507-508</t>
  </si>
  <si>
    <t>507-509</t>
  </si>
  <si>
    <t>507-510</t>
  </si>
  <si>
    <t>507-511</t>
  </si>
  <si>
    <t>507-512</t>
  </si>
  <si>
    <t>507-513</t>
  </si>
  <si>
    <t>507-515</t>
  </si>
  <si>
    <t>507-516</t>
  </si>
  <si>
    <t>507-518</t>
  </si>
  <si>
    <t>507-520</t>
  </si>
  <si>
    <t>507-530</t>
  </si>
  <si>
    <t>508-509</t>
  </si>
  <si>
    <t>508-510</t>
  </si>
  <si>
    <t>508-512</t>
  </si>
  <si>
    <t>508-513</t>
  </si>
  <si>
    <t>508-515</t>
  </si>
  <si>
    <t>508-518</t>
  </si>
  <si>
    <t>508-531</t>
  </si>
  <si>
    <t>509-510</t>
  </si>
  <si>
    <t>509-511</t>
  </si>
  <si>
    <t>509-512</t>
  </si>
  <si>
    <t>509-513</t>
  </si>
  <si>
    <t>509-522</t>
  </si>
  <si>
    <t>509-531</t>
  </si>
  <si>
    <t>509-963</t>
  </si>
  <si>
    <t>509-964</t>
  </si>
  <si>
    <t>509-965</t>
  </si>
  <si>
    <t>509-970</t>
  </si>
  <si>
    <t>509-972</t>
  </si>
  <si>
    <t>509-974</t>
  </si>
  <si>
    <t>509-975</t>
  </si>
  <si>
    <t>509-976</t>
  </si>
  <si>
    <t>509-977</t>
  </si>
  <si>
    <t>509-979</t>
  </si>
  <si>
    <t>509-980</t>
  </si>
  <si>
    <t>509-981</t>
  </si>
  <si>
    <t>509-982</t>
  </si>
  <si>
    <t>509-983</t>
  </si>
  <si>
    <t>509-984</t>
  </si>
  <si>
    <t>509-985</t>
  </si>
  <si>
    <t>509-986</t>
  </si>
  <si>
    <t>509-987</t>
  </si>
  <si>
    <t>509-988</t>
  </si>
  <si>
    <t>509-989</t>
  </si>
  <si>
    <t>510-511</t>
  </si>
  <si>
    <t>510-512</t>
  </si>
  <si>
    <t>510-513</t>
  </si>
  <si>
    <t>510-515</t>
  </si>
  <si>
    <t>510-518</t>
  </si>
  <si>
    <t>510-530</t>
  </si>
  <si>
    <t>510-531</t>
  </si>
  <si>
    <t>510-533</t>
  </si>
  <si>
    <t>510-964</t>
  </si>
  <si>
    <t>510-965</t>
  </si>
  <si>
    <t>510-970</t>
  </si>
  <si>
    <t>510-972</t>
  </si>
  <si>
    <t>510-974</t>
  </si>
  <si>
    <t>510-975</t>
  </si>
  <si>
    <t>510-976</t>
  </si>
  <si>
    <t>510-977</t>
  </si>
  <si>
    <t>510-978</t>
  </si>
  <si>
    <t>510-979</t>
  </si>
  <si>
    <t>510-980</t>
  </si>
  <si>
    <t>510-981</t>
  </si>
  <si>
    <t>510-982</t>
  </si>
  <si>
    <t>510-983</t>
  </si>
  <si>
    <t>510-984</t>
  </si>
  <si>
    <t>510-985</t>
  </si>
  <si>
    <t>510-986</t>
  </si>
  <si>
    <t>510-987</t>
  </si>
  <si>
    <t>510-988</t>
  </si>
  <si>
    <t>510-989</t>
  </si>
  <si>
    <t>511-512</t>
  </si>
  <si>
    <t>511-513</t>
  </si>
  <si>
    <t>511-515</t>
  </si>
  <si>
    <t>511-516</t>
  </si>
  <si>
    <t>511-518</t>
  </si>
  <si>
    <t>511-519</t>
  </si>
  <si>
    <t>511-522</t>
  </si>
  <si>
    <t>511-530</t>
  </si>
  <si>
    <t>511-531</t>
  </si>
  <si>
    <t>511-533</t>
  </si>
  <si>
    <t>511-963</t>
  </si>
  <si>
    <t>511-964</t>
  </si>
  <si>
    <t>511-965</t>
  </si>
  <si>
    <t>511-970</t>
  </si>
  <si>
    <t>511-972</t>
  </si>
  <si>
    <t>511-974</t>
  </si>
  <si>
    <t>511-975</t>
  </si>
  <si>
    <t>511-976</t>
  </si>
  <si>
    <t>511-977</t>
  </si>
  <si>
    <t>511-978</t>
  </si>
  <si>
    <t>511-979</t>
  </si>
  <si>
    <t>511-980</t>
  </si>
  <si>
    <t>511-981</t>
  </si>
  <si>
    <t>511-982</t>
  </si>
  <si>
    <t>511-983</t>
  </si>
  <si>
    <t>511-984</t>
  </si>
  <si>
    <t>511-985</t>
  </si>
  <si>
    <t>511-986</t>
  </si>
  <si>
    <t>511-988</t>
  </si>
  <si>
    <t>511-989</t>
  </si>
  <si>
    <t>512-513</t>
  </si>
  <si>
    <t>512-514</t>
  </si>
  <si>
    <t>512-515</t>
  </si>
  <si>
    <t>512-516</t>
  </si>
  <si>
    <t>512-530</t>
  </si>
  <si>
    <t>512-531</t>
  </si>
  <si>
    <t>512-974</t>
  </si>
  <si>
    <t>512-975</t>
  </si>
  <si>
    <t>512-976</t>
  </si>
  <si>
    <t>512-977</t>
  </si>
  <si>
    <t>512-978</t>
  </si>
  <si>
    <t>512-983</t>
  </si>
  <si>
    <t>513-516</t>
  </si>
  <si>
    <t>513-977</t>
  </si>
  <si>
    <t>513-978</t>
  </si>
  <si>
    <t>513-979</t>
  </si>
  <si>
    <t>513-980</t>
  </si>
  <si>
    <t>513-981</t>
  </si>
  <si>
    <t>514-978</t>
  </si>
  <si>
    <t>514-979</t>
  </si>
  <si>
    <t>514-980</t>
  </si>
  <si>
    <t>514-981</t>
  </si>
  <si>
    <t>515-516</t>
  </si>
  <si>
    <t>515-972</t>
  </si>
  <si>
    <t>515-978</t>
  </si>
  <si>
    <t>515-979</t>
  </si>
  <si>
    <t>515-980</t>
  </si>
  <si>
    <t>515-981</t>
  </si>
  <si>
    <t>515-982</t>
  </si>
  <si>
    <t>516-518</t>
  </si>
  <si>
    <t>516-519</t>
  </si>
  <si>
    <t>516-520</t>
  </si>
  <si>
    <t>516-522</t>
  </si>
  <si>
    <t>516-530</t>
  </si>
  <si>
    <t>516-531</t>
  </si>
  <si>
    <t>516-563</t>
  </si>
  <si>
    <t>516-963</t>
  </si>
  <si>
    <t>516-964</t>
  </si>
  <si>
    <t>516-965</t>
  </si>
  <si>
    <t>516-970</t>
  </si>
  <si>
    <t>516-972</t>
  </si>
  <si>
    <t>516-974</t>
  </si>
  <si>
    <t>516-975</t>
  </si>
  <si>
    <t>516-976</t>
  </si>
  <si>
    <t>516-977</t>
  </si>
  <si>
    <t>516-978</t>
  </si>
  <si>
    <t>516-979</t>
  </si>
  <si>
    <t>516-980</t>
  </si>
  <si>
    <t>516-981</t>
  </si>
  <si>
    <t>516-982</t>
  </si>
  <si>
    <t>516-983</t>
  </si>
  <si>
    <t>516-984</t>
  </si>
  <si>
    <t>516-985</t>
  </si>
  <si>
    <t>516-986</t>
  </si>
  <si>
    <t>516-989</t>
  </si>
  <si>
    <t>518-520</t>
  </si>
  <si>
    <t>518-972</t>
  </si>
  <si>
    <t>518-974</t>
  </si>
  <si>
    <t>518-975</t>
  </si>
  <si>
    <t>518-976</t>
  </si>
  <si>
    <t>518-977</t>
  </si>
  <si>
    <t>518-978</t>
  </si>
  <si>
    <t>519-520</t>
  </si>
  <si>
    <t>519-522</t>
  </si>
  <si>
    <t>520-521</t>
  </si>
  <si>
    <t>520-522</t>
  </si>
  <si>
    <t>520-530</t>
  </si>
  <si>
    <t>520-546</t>
  </si>
  <si>
    <t>520-547</t>
  </si>
  <si>
    <t>520-549</t>
  </si>
  <si>
    <t>520-555</t>
  </si>
  <si>
    <t>520-563</t>
  </si>
  <si>
    <t>520-964</t>
  </si>
  <si>
    <t>520-965</t>
  </si>
  <si>
    <t>520-972</t>
  </si>
  <si>
    <t>520-974</t>
  </si>
  <si>
    <t>520-975</t>
  </si>
  <si>
    <t>520-976</t>
  </si>
  <si>
    <t>520-977</t>
  </si>
  <si>
    <t>520-978</t>
  </si>
  <si>
    <t>520-979</t>
  </si>
  <si>
    <t>520-980</t>
  </si>
  <si>
    <t>520-981</t>
  </si>
  <si>
    <t>520-982</t>
  </si>
  <si>
    <t>520-983</t>
  </si>
  <si>
    <t>520-984</t>
  </si>
  <si>
    <t>520-985</t>
  </si>
  <si>
    <t>520-986</t>
  </si>
  <si>
    <t>520-989</t>
  </si>
  <si>
    <t>521-522</t>
  </si>
  <si>
    <t>521-972</t>
  </si>
  <si>
    <t>521-975</t>
  </si>
  <si>
    <t>521-976</t>
  </si>
  <si>
    <t>521-977</t>
  </si>
  <si>
    <t>521-978</t>
  </si>
  <si>
    <t>521-979</t>
  </si>
  <si>
    <t>521-980</t>
  </si>
  <si>
    <t>521-981</t>
  </si>
  <si>
    <t>522-547</t>
  </si>
  <si>
    <t>522-549</t>
  </si>
  <si>
    <t>522-550</t>
  </si>
  <si>
    <t>522-558</t>
  </si>
  <si>
    <t>522-559</t>
  </si>
  <si>
    <t>522-563</t>
  </si>
  <si>
    <t>522-564</t>
  </si>
  <si>
    <t>522-963</t>
  </si>
  <si>
    <t>522-964</t>
  </si>
  <si>
    <t>522-965</t>
  </si>
  <si>
    <t>522-972</t>
  </si>
  <si>
    <t>522-976</t>
  </si>
  <si>
    <t>522-977</t>
  </si>
  <si>
    <t>522-978</t>
  </si>
  <si>
    <t>522-979</t>
  </si>
  <si>
    <t>522-980</t>
  </si>
  <si>
    <t>522-981</t>
  </si>
  <si>
    <t>522-982</t>
  </si>
  <si>
    <t>522-983</t>
  </si>
  <si>
    <t>522-984</t>
  </si>
  <si>
    <t>522-985</t>
  </si>
  <si>
    <t>522-986</t>
  </si>
  <si>
    <t>523-550</t>
  </si>
  <si>
    <t>523-560</t>
  </si>
  <si>
    <t>523-561</t>
  </si>
  <si>
    <t>523-563</t>
  </si>
  <si>
    <t>523-564</t>
  </si>
  <si>
    <t>523-617</t>
  </si>
  <si>
    <t>523-952</t>
  </si>
  <si>
    <t>523-961</t>
  </si>
  <si>
    <t>523-963</t>
  </si>
  <si>
    <t>530-977</t>
  </si>
  <si>
    <t>530-978</t>
  </si>
  <si>
    <t>530-979</t>
  </si>
  <si>
    <t>530-983</t>
  </si>
  <si>
    <t>530-984</t>
  </si>
  <si>
    <t>531-977</t>
  </si>
  <si>
    <t>531-978</t>
  </si>
  <si>
    <t>531-979</t>
  </si>
  <si>
    <t>531-980</t>
  </si>
  <si>
    <t>531-982</t>
  </si>
  <si>
    <t>545-972</t>
  </si>
  <si>
    <t>547-972</t>
  </si>
  <si>
    <t>547-977</t>
  </si>
  <si>
    <t>547-978</t>
  </si>
  <si>
    <t>547-979</t>
  </si>
  <si>
    <t>547-980</t>
  </si>
  <si>
    <t>547-981</t>
  </si>
  <si>
    <t>547-982</t>
  </si>
  <si>
    <t>547-983</t>
  </si>
  <si>
    <t>547-984</t>
  </si>
  <si>
    <t>547-985</t>
  </si>
  <si>
    <t>549-564</t>
  </si>
  <si>
    <t>549-963</t>
  </si>
  <si>
    <t>550-564</t>
  </si>
  <si>
    <t>550-947</t>
  </si>
  <si>
    <t>550-948</t>
  </si>
  <si>
    <t>550-950</t>
  </si>
  <si>
    <t>550-951</t>
  </si>
  <si>
    <t>550-963</t>
  </si>
  <si>
    <t>560-962</t>
  </si>
  <si>
    <t>560-963</t>
  </si>
  <si>
    <t>561-564</t>
  </si>
  <si>
    <t>562-564</t>
  </si>
  <si>
    <t>562-617</t>
  </si>
  <si>
    <t>562-627</t>
  </si>
  <si>
    <t>562-947</t>
  </si>
  <si>
    <t>562-948</t>
  </si>
  <si>
    <t>562-950</t>
  </si>
  <si>
    <t>562-951</t>
  </si>
  <si>
    <t>562-952</t>
  </si>
  <si>
    <t>562-962</t>
  </si>
  <si>
    <t>562-963</t>
  </si>
  <si>
    <t>563-564</t>
  </si>
  <si>
    <t>563-963</t>
  </si>
  <si>
    <t>563-972</t>
  </si>
  <si>
    <t>564-963</t>
  </si>
  <si>
    <t>564-964</t>
  </si>
  <si>
    <t>564-965</t>
  </si>
  <si>
    <t>587-948</t>
  </si>
  <si>
    <t>587-950</t>
  </si>
  <si>
    <t>587-962</t>
  </si>
  <si>
    <t>591-617</t>
  </si>
  <si>
    <t>591-627</t>
  </si>
  <si>
    <t>591-947</t>
  </si>
  <si>
    <t>591-948</t>
  </si>
  <si>
    <t>591-950</t>
  </si>
  <si>
    <t>591-951</t>
  </si>
  <si>
    <t>591-952</t>
  </si>
  <si>
    <t>591-962</t>
  </si>
  <si>
    <t>592-627</t>
  </si>
  <si>
    <t>592-947</t>
  </si>
  <si>
    <t>592-948</t>
  </si>
  <si>
    <t>592-950</t>
  </si>
  <si>
    <t>592-951</t>
  </si>
  <si>
    <t>592-952</t>
  </si>
  <si>
    <t>592-962</t>
  </si>
  <si>
    <t>617-627</t>
  </si>
  <si>
    <t>617-952</t>
  </si>
  <si>
    <t>617-962</t>
  </si>
  <si>
    <t>624-627</t>
  </si>
  <si>
    <t>624-948</t>
  </si>
  <si>
    <t>626-627</t>
  </si>
  <si>
    <t>627-629</t>
  </si>
  <si>
    <t>627-631</t>
  </si>
  <si>
    <t>627-633</t>
  </si>
  <si>
    <t>627-639</t>
  </si>
  <si>
    <t>627-948</t>
  </si>
  <si>
    <t>629-633</t>
  </si>
  <si>
    <t>629-636</t>
  </si>
  <si>
    <t>629-946</t>
  </si>
  <si>
    <t>629-948</t>
  </si>
  <si>
    <t>629-950</t>
  </si>
  <si>
    <t>633-639</t>
  </si>
  <si>
    <t>636-944</t>
  </si>
  <si>
    <t>636-945</t>
  </si>
  <si>
    <t>636-946</t>
  </si>
  <si>
    <t>636-948</t>
  </si>
  <si>
    <t>636-950</t>
  </si>
  <si>
    <t>639-642</t>
  </si>
  <si>
    <t>639-644</t>
  </si>
  <si>
    <t>639-944</t>
  </si>
  <si>
    <t>641-647</t>
  </si>
  <si>
    <t>642-644</t>
  </si>
  <si>
    <t>642-647</t>
  </si>
  <si>
    <t>644-647</t>
  </si>
  <si>
    <t>645-647</t>
  </si>
  <si>
    <t>647-648</t>
  </si>
  <si>
    <t>647-944</t>
  </si>
  <si>
    <t>944-948</t>
  </si>
  <si>
    <t>946-948</t>
  </si>
  <si>
    <t>947-948</t>
  </si>
  <si>
    <t>947-950</t>
  </si>
  <si>
    <t>947-962</t>
  </si>
  <si>
    <t>948-950</t>
  </si>
  <si>
    <t>948-952</t>
  </si>
  <si>
    <t>948-962</t>
  </si>
  <si>
    <t>950-962</t>
  </si>
  <si>
    <t>951-962</t>
  </si>
  <si>
    <t>952-961</t>
  </si>
  <si>
    <t>952-962</t>
  </si>
  <si>
    <t>955-964</t>
  </si>
  <si>
    <t>955-965</t>
  </si>
  <si>
    <t>955-966</t>
  </si>
  <si>
    <t>955-972</t>
  </si>
  <si>
    <t>959-960</t>
  </si>
  <si>
    <t>959-964</t>
  </si>
  <si>
    <t>959-965</t>
  </si>
  <si>
    <t>959-966</t>
  </si>
  <si>
    <t>960-961</t>
  </si>
  <si>
    <t>961-962</t>
  </si>
  <si>
    <t>961-964</t>
  </si>
  <si>
    <t>961-965</t>
  </si>
  <si>
    <t>964-965</t>
  </si>
  <si>
    <t>964-966</t>
  </si>
  <si>
    <t>964-970</t>
  </si>
  <si>
    <t>964-972</t>
  </si>
  <si>
    <t>964-974</t>
  </si>
  <si>
    <t>964-975</t>
  </si>
  <si>
    <t>964-976</t>
  </si>
  <si>
    <t>964-977</t>
  </si>
  <si>
    <t>964-978</t>
  </si>
  <si>
    <t>964-979</t>
  </si>
  <si>
    <t>964-980</t>
  </si>
  <si>
    <t>964-981</t>
  </si>
  <si>
    <t>964-982</t>
  </si>
  <si>
    <t>964-983</t>
  </si>
  <si>
    <t>964-984</t>
  </si>
  <si>
    <t>964-985</t>
  </si>
  <si>
    <t>964-986</t>
  </si>
  <si>
    <t>965-966</t>
  </si>
  <si>
    <t>965-970</t>
  </si>
  <si>
    <t>965-972</t>
  </si>
  <si>
    <t>965-973</t>
  </si>
  <si>
    <t>965-974</t>
  </si>
  <si>
    <t>965-975</t>
  </si>
  <si>
    <t>965-976</t>
  </si>
  <si>
    <t>965-977</t>
  </si>
  <si>
    <t>965-982</t>
  </si>
  <si>
    <t>965-983</t>
  </si>
  <si>
    <t>965-984</t>
  </si>
  <si>
    <t>965-985</t>
  </si>
  <si>
    <t>965-986</t>
  </si>
  <si>
    <t>966-970</t>
  </si>
  <si>
    <t>966-972</t>
  </si>
  <si>
    <t>966-973</t>
  </si>
  <si>
    <t>966-974</t>
  </si>
  <si>
    <t>966-975</t>
  </si>
  <si>
    <t>966-976</t>
  </si>
  <si>
    <t>966-977</t>
  </si>
  <si>
    <t>966-979</t>
  </si>
  <si>
    <t>966-980</t>
  </si>
  <si>
    <t>966-981</t>
  </si>
  <si>
    <t>966-982</t>
  </si>
  <si>
    <t>966-983</t>
  </si>
  <si>
    <t>966-984</t>
  </si>
  <si>
    <t>966-985</t>
  </si>
  <si>
    <t>966-986</t>
  </si>
  <si>
    <t>970-972</t>
  </si>
  <si>
    <t>970-973</t>
  </si>
  <si>
    <t>970-974</t>
  </si>
  <si>
    <t>970-976</t>
  </si>
  <si>
    <t>970-977</t>
  </si>
  <si>
    <t>971-973</t>
  </si>
  <si>
    <t>971-974</t>
  </si>
  <si>
    <t>971-977</t>
  </si>
  <si>
    <t>972-974</t>
  </si>
  <si>
    <t>972-975</t>
  </si>
  <si>
    <t>972-976</t>
  </si>
  <si>
    <t>972-977</t>
  </si>
  <si>
    <t>972-978</t>
  </si>
  <si>
    <t>972-979</t>
  </si>
  <si>
    <t>972-980</t>
  </si>
  <si>
    <t>972-981</t>
  </si>
  <si>
    <t>972-982</t>
  </si>
  <si>
    <t>972-983</t>
  </si>
  <si>
    <t>972-984</t>
  </si>
  <si>
    <t>972-985</t>
  </si>
  <si>
    <t>972-986</t>
  </si>
  <si>
    <t>973-974</t>
  </si>
  <si>
    <t>973-975</t>
  </si>
  <si>
    <t>974-975</t>
  </si>
  <si>
    <t>974-976</t>
  </si>
  <si>
    <t>974-977</t>
  </si>
  <si>
    <t>975-976</t>
  </si>
  <si>
    <t>975-977</t>
  </si>
  <si>
    <t>976-977</t>
  </si>
  <si>
    <t>977-978</t>
  </si>
  <si>
    <t>977-979</t>
  </si>
  <si>
    <t>977-980</t>
  </si>
  <si>
    <t>978-979</t>
  </si>
  <si>
    <t>979-980</t>
  </si>
  <si>
    <t>979-983</t>
  </si>
  <si>
    <t>980-981</t>
  </si>
  <si>
    <t>981-982</t>
  </si>
  <si>
    <t>981-983</t>
  </si>
  <si>
    <t>981-984</t>
  </si>
  <si>
    <t>981-985</t>
  </si>
  <si>
    <t>981-986</t>
  </si>
  <si>
    <t>982-983</t>
  </si>
  <si>
    <t>982-984</t>
  </si>
  <si>
    <t>982-985</t>
  </si>
  <si>
    <t>982-986</t>
  </si>
  <si>
    <t>983-984</t>
  </si>
  <si>
    <t>983-985</t>
  </si>
  <si>
    <t>983-986</t>
  </si>
  <si>
    <t>983-987</t>
  </si>
  <si>
    <t>983-988</t>
  </si>
  <si>
    <t>983-989</t>
  </si>
  <si>
    <t>984-985</t>
  </si>
  <si>
    <t>984-986</t>
  </si>
  <si>
    <t>984-987</t>
  </si>
  <si>
    <t>984-988</t>
  </si>
  <si>
    <t>984-989</t>
  </si>
  <si>
    <t>985-986</t>
  </si>
  <si>
    <t>985-987</t>
  </si>
  <si>
    <t>985-988</t>
  </si>
  <si>
    <t>985-989</t>
  </si>
  <si>
    <t>986-987</t>
  </si>
  <si>
    <t>987-988</t>
  </si>
  <si>
    <t>988-989</t>
  </si>
  <si>
    <t>2Kust 3Hav</t>
  </si>
  <si>
    <t>617-637</t>
  </si>
  <si>
    <t>626-637</t>
  </si>
  <si>
    <t>633-637</t>
  </si>
  <si>
    <t>636-637</t>
  </si>
  <si>
    <t>637-639</t>
  </si>
  <si>
    <t>637-642</t>
  </si>
  <si>
    <t>637-644</t>
  </si>
  <si>
    <t>637-647</t>
  </si>
  <si>
    <t>639-670</t>
  </si>
  <si>
    <t>642-665</t>
  </si>
  <si>
    <t>642-670</t>
  </si>
  <si>
    <t>647-664</t>
  </si>
  <si>
    <t>647-665</t>
  </si>
  <si>
    <t>647-670</t>
  </si>
  <si>
    <t>647-938</t>
  </si>
  <si>
    <t>648-650</t>
  </si>
  <si>
    <t>648-652</t>
  </si>
  <si>
    <t>648-655</t>
  </si>
  <si>
    <t>648-664</t>
  </si>
  <si>
    <t>648-665</t>
  </si>
  <si>
    <t>648-671</t>
  </si>
  <si>
    <t>648-683</t>
  </si>
  <si>
    <t>649-650</t>
  </si>
  <si>
    <t>650-652</t>
  </si>
  <si>
    <t>650-654</t>
  </si>
  <si>
    <t>650-655</t>
  </si>
  <si>
    <t>650-656</t>
  </si>
  <si>
    <t>650-657</t>
  </si>
  <si>
    <t>650-659</t>
  </si>
  <si>
    <t>650-664</t>
  </si>
  <si>
    <t>652-655</t>
  </si>
  <si>
    <t>652-656</t>
  </si>
  <si>
    <t>652-659</t>
  </si>
  <si>
    <t>652-661</t>
  </si>
  <si>
    <t>652-662</t>
  </si>
  <si>
    <t>652-664</t>
  </si>
  <si>
    <t>653-654</t>
  </si>
  <si>
    <t>653-655</t>
  </si>
  <si>
    <t>654-655</t>
  </si>
  <si>
    <t>654-659</t>
  </si>
  <si>
    <t>655-656</t>
  </si>
  <si>
    <t>655-659</t>
  </si>
  <si>
    <t>655-661</t>
  </si>
  <si>
    <t>655-662</t>
  </si>
  <si>
    <t>655-664</t>
  </si>
  <si>
    <t>656-659</t>
  </si>
  <si>
    <t>656-661</t>
  </si>
  <si>
    <t>656-662</t>
  </si>
  <si>
    <t>656-664</t>
  </si>
  <si>
    <t>656-665</t>
  </si>
  <si>
    <t>656-667</t>
  </si>
  <si>
    <t>657-661</t>
  </si>
  <si>
    <t>657-664</t>
  </si>
  <si>
    <t>657-665</t>
  </si>
  <si>
    <t>657-667</t>
  </si>
  <si>
    <t>657-678</t>
  </si>
  <si>
    <t>659-661</t>
  </si>
  <si>
    <t>659-662</t>
  </si>
  <si>
    <t>659-664</t>
  </si>
  <si>
    <t>661-662</t>
  </si>
  <si>
    <t>661-664</t>
  </si>
  <si>
    <t>661-667</t>
  </si>
  <si>
    <t>661-668</t>
  </si>
  <si>
    <t>661-671</t>
  </si>
  <si>
    <t>661-686</t>
  </si>
  <si>
    <t>662-664</t>
  </si>
  <si>
    <t>662-667</t>
  </si>
  <si>
    <t>662-668</t>
  </si>
  <si>
    <t>662-671</t>
  </si>
  <si>
    <t>662-672</t>
  </si>
  <si>
    <t>664-665</t>
  </si>
  <si>
    <t>664-667</t>
  </si>
  <si>
    <t>664-671</t>
  </si>
  <si>
    <t>664-672</t>
  </si>
  <si>
    <t>664-675</t>
  </si>
  <si>
    <t>664-678</t>
  </si>
  <si>
    <t>664-680</t>
  </si>
  <si>
    <t>664-686</t>
  </si>
  <si>
    <t>664-696</t>
  </si>
  <si>
    <t>664-740</t>
  </si>
  <si>
    <t>664-938</t>
  </si>
  <si>
    <t>664-944</t>
  </si>
  <si>
    <t>665-670</t>
  </si>
  <si>
    <t>665-671</t>
  </si>
  <si>
    <t>665-686</t>
  </si>
  <si>
    <t>665-944</t>
  </si>
  <si>
    <t>667-668</t>
  </si>
  <si>
    <t>667-671</t>
  </si>
  <si>
    <t>667-672</t>
  </si>
  <si>
    <t>667-678</t>
  </si>
  <si>
    <t>667-683</t>
  </si>
  <si>
    <t>668-672</t>
  </si>
  <si>
    <t>668-674</t>
  </si>
  <si>
    <t>670-671</t>
  </si>
  <si>
    <t>670-683</t>
  </si>
  <si>
    <t>670-686</t>
  </si>
  <si>
    <t>670-696</t>
  </si>
  <si>
    <t>670-709</t>
  </si>
  <si>
    <t>670-716</t>
  </si>
  <si>
    <t>670-740</t>
  </si>
  <si>
    <t>670-936</t>
  </si>
  <si>
    <t>670-937</t>
  </si>
  <si>
    <t>670-938</t>
  </si>
  <si>
    <t>670-944</t>
  </si>
  <si>
    <t>671-672</t>
  </si>
  <si>
    <t>671-675</t>
  </si>
  <si>
    <t>671-678</t>
  </si>
  <si>
    <t>671-680</t>
  </si>
  <si>
    <t>671-683</t>
  </si>
  <si>
    <t>671-686</t>
  </si>
  <si>
    <t>671-696</t>
  </si>
  <si>
    <t>671-740</t>
  </si>
  <si>
    <t>672-674</t>
  </si>
  <si>
    <t>672-675</t>
  </si>
  <si>
    <t>672-677</t>
  </si>
  <si>
    <t>672-678</t>
  </si>
  <si>
    <t>672-683</t>
  </si>
  <si>
    <t>674-675</t>
  </si>
  <si>
    <t>674-677</t>
  </si>
  <si>
    <t>674-678</t>
  </si>
  <si>
    <t>675-677</t>
  </si>
  <si>
    <t>675-678</t>
  </si>
  <si>
    <t>677-678</t>
  </si>
  <si>
    <t>677-680</t>
  </si>
  <si>
    <t>677-681</t>
  </si>
  <si>
    <t>677-685</t>
  </si>
  <si>
    <t>677-686</t>
  </si>
  <si>
    <t>678-680</t>
  </si>
  <si>
    <t>678-681</t>
  </si>
  <si>
    <t>678-683</t>
  </si>
  <si>
    <t>680-681</t>
  </si>
  <si>
    <t>680-683</t>
  </si>
  <si>
    <t>680-685</t>
  </si>
  <si>
    <t>680-686</t>
  </si>
  <si>
    <t>681-685</t>
  </si>
  <si>
    <t>681-686</t>
  </si>
  <si>
    <t>681-687</t>
  </si>
  <si>
    <t>683-686</t>
  </si>
  <si>
    <t>683-690</t>
  </si>
  <si>
    <t>683-696</t>
  </si>
  <si>
    <t>683-709</t>
  </si>
  <si>
    <t>683-716</t>
  </si>
  <si>
    <t>683-720</t>
  </si>
  <si>
    <t>683-740</t>
  </si>
  <si>
    <t>685-686</t>
  </si>
  <si>
    <t>685-687</t>
  </si>
  <si>
    <t>685-689</t>
  </si>
  <si>
    <t>685-690</t>
  </si>
  <si>
    <t>685-692</t>
  </si>
  <si>
    <t>686-689</t>
  </si>
  <si>
    <t>686-690</t>
  </si>
  <si>
    <t>686-696</t>
  </si>
  <si>
    <t>686-936</t>
  </si>
  <si>
    <t>686-937</t>
  </si>
  <si>
    <t>687-692</t>
  </si>
  <si>
    <t>689-690</t>
  </si>
  <si>
    <t>689-692</t>
  </si>
  <si>
    <t>689-693</t>
  </si>
  <si>
    <t>689-697</t>
  </si>
  <si>
    <t>690-692</t>
  </si>
  <si>
    <t>690-693</t>
  </si>
  <si>
    <t>690-696</t>
  </si>
  <si>
    <t>690-697</t>
  </si>
  <si>
    <t>692-693</t>
  </si>
  <si>
    <t>692-696</t>
  </si>
  <si>
    <t>692-697</t>
  </si>
  <si>
    <t>693-695</t>
  </si>
  <si>
    <t>693-696</t>
  </si>
  <si>
    <t>693-697</t>
  </si>
  <si>
    <t>693-698</t>
  </si>
  <si>
    <t>693-699</t>
  </si>
  <si>
    <t>695-697</t>
  </si>
  <si>
    <t>695-698</t>
  </si>
  <si>
    <t>695-699</t>
  </si>
  <si>
    <t>696-697</t>
  </si>
  <si>
    <t>696-698</t>
  </si>
  <si>
    <t>696-700</t>
  </si>
  <si>
    <t>696-702</t>
  </si>
  <si>
    <t>696-704</t>
  </si>
  <si>
    <t>696-705</t>
  </si>
  <si>
    <t>696-709</t>
  </si>
  <si>
    <t>696-934</t>
  </si>
  <si>
    <t>696-936</t>
  </si>
  <si>
    <t>696-937</t>
  </si>
  <si>
    <t>696-938</t>
  </si>
  <si>
    <t>697-698</t>
  </si>
  <si>
    <t>697-699</t>
  </si>
  <si>
    <t>697-700</t>
  </si>
  <si>
    <t>697-702</t>
  </si>
  <si>
    <t>697-704</t>
  </si>
  <si>
    <t>697-705</t>
  </si>
  <si>
    <t>698-699</t>
  </si>
  <si>
    <t>698-700</t>
  </si>
  <si>
    <t>698-702</t>
  </si>
  <si>
    <t>698-704</t>
  </si>
  <si>
    <t>698-705</t>
  </si>
  <si>
    <t>699-702</t>
  </si>
  <si>
    <t>699-704</t>
  </si>
  <si>
    <t>699-705</t>
  </si>
  <si>
    <t>700-702</t>
  </si>
  <si>
    <t>700-704</t>
  </si>
  <si>
    <t>700-705</t>
  </si>
  <si>
    <t>700-709</t>
  </si>
  <si>
    <t>700-710</t>
  </si>
  <si>
    <t>700-712</t>
  </si>
  <si>
    <t>702-704</t>
  </si>
  <si>
    <t>702-705</t>
  </si>
  <si>
    <t>702-706</t>
  </si>
  <si>
    <t>704-705</t>
  </si>
  <si>
    <t>704-706</t>
  </si>
  <si>
    <t>705-706</t>
  </si>
  <si>
    <t>705-707</t>
  </si>
  <si>
    <t>705-708</t>
  </si>
  <si>
    <t>707-708</t>
  </si>
  <si>
    <t>709-710</t>
  </si>
  <si>
    <t>709-712</t>
  </si>
  <si>
    <t>709-713</t>
  </si>
  <si>
    <t>709-716</t>
  </si>
  <si>
    <t>709-718</t>
  </si>
  <si>
    <t>709-740</t>
  </si>
  <si>
    <t>709-934</t>
  </si>
  <si>
    <t>709-936</t>
  </si>
  <si>
    <t>709-937</t>
  </si>
  <si>
    <t>709-938</t>
  </si>
  <si>
    <t>710-712</t>
  </si>
  <si>
    <t>712-713</t>
  </si>
  <si>
    <t>712-715</t>
  </si>
  <si>
    <t>713-715</t>
  </si>
  <si>
    <t>713-716</t>
  </si>
  <si>
    <t>713-717</t>
  </si>
  <si>
    <t>713-718</t>
  </si>
  <si>
    <t>715-716</t>
  </si>
  <si>
    <t>715-717</t>
  </si>
  <si>
    <t>715-720</t>
  </si>
  <si>
    <t>716-717</t>
  </si>
  <si>
    <t>716-718</t>
  </si>
  <si>
    <t>716-722</t>
  </si>
  <si>
    <t>716-723</t>
  </si>
  <si>
    <t>716-724</t>
  </si>
  <si>
    <t>716-740</t>
  </si>
  <si>
    <t>716-934</t>
  </si>
  <si>
    <t>716-936</t>
  </si>
  <si>
    <t>717-718</t>
  </si>
  <si>
    <t>717-720</t>
  </si>
  <si>
    <t>717-722</t>
  </si>
  <si>
    <t>717-723</t>
  </si>
  <si>
    <t>717-724</t>
  </si>
  <si>
    <t>718-720</t>
  </si>
  <si>
    <t>718-722</t>
  </si>
  <si>
    <t>718-723</t>
  </si>
  <si>
    <t>718-724</t>
  </si>
  <si>
    <t>720-722</t>
  </si>
  <si>
    <t>720-723</t>
  </si>
  <si>
    <t>720-724</t>
  </si>
  <si>
    <t>720-740</t>
  </si>
  <si>
    <t>722-723</t>
  </si>
  <si>
    <t>722-724</t>
  </si>
  <si>
    <t>722-726</t>
  </si>
  <si>
    <t>722-727</t>
  </si>
  <si>
    <t>722-728</t>
  </si>
  <si>
    <t>722-735</t>
  </si>
  <si>
    <t>723-724</t>
  </si>
  <si>
    <t>723-726</t>
  </si>
  <si>
    <t>723-727</t>
  </si>
  <si>
    <t>723-728</t>
  </si>
  <si>
    <t>723-735</t>
  </si>
  <si>
    <t>724-726</t>
  </si>
  <si>
    <t>724-727</t>
  </si>
  <si>
    <t>724-734</t>
  </si>
  <si>
    <t>724-735</t>
  </si>
  <si>
    <t>724-738</t>
  </si>
  <si>
    <t>724-740</t>
  </si>
  <si>
    <t>724-741</t>
  </si>
  <si>
    <t>724-934</t>
  </si>
  <si>
    <t>724-936</t>
  </si>
  <si>
    <t>724-937</t>
  </si>
  <si>
    <t>724-938</t>
  </si>
  <si>
    <t>724-944</t>
  </si>
  <si>
    <t>726-727</t>
  </si>
  <si>
    <t>726-728</t>
  </si>
  <si>
    <t>726-733</t>
  </si>
  <si>
    <t>726-735</t>
  </si>
  <si>
    <t>726-740</t>
  </si>
  <si>
    <t>727-728</t>
  </si>
  <si>
    <t>727-729</t>
  </si>
  <si>
    <t>727-730</t>
  </si>
  <si>
    <t>727-731</t>
  </si>
  <si>
    <t>727-732</t>
  </si>
  <si>
    <t>727-733</t>
  </si>
  <si>
    <t>727-734</t>
  </si>
  <si>
    <t>727-735</t>
  </si>
  <si>
    <t>727-737</t>
  </si>
  <si>
    <t>727-738</t>
  </si>
  <si>
    <t>727-740</t>
  </si>
  <si>
    <t>728-729</t>
  </si>
  <si>
    <t>728-730</t>
  </si>
  <si>
    <t>728-733</t>
  </si>
  <si>
    <t>728-734</t>
  </si>
  <si>
    <t>729-730</t>
  </si>
  <si>
    <t>729-733</t>
  </si>
  <si>
    <t>730-731</t>
  </si>
  <si>
    <t>730-732</t>
  </si>
  <si>
    <t>730-733</t>
  </si>
  <si>
    <t>731-732</t>
  </si>
  <si>
    <t>731-733</t>
  </si>
  <si>
    <t>731-734</t>
  </si>
  <si>
    <t>732-733</t>
  </si>
  <si>
    <t>732-734</t>
  </si>
  <si>
    <t>733-734</t>
  </si>
  <si>
    <t>733-735</t>
  </si>
  <si>
    <t>734-735</t>
  </si>
  <si>
    <t>734-737</t>
  </si>
  <si>
    <t>734-738</t>
  </si>
  <si>
    <t>735-737</t>
  </si>
  <si>
    <t>735-738</t>
  </si>
  <si>
    <t>735-740</t>
  </si>
  <si>
    <t>735-741</t>
  </si>
  <si>
    <t>737-738</t>
  </si>
  <si>
    <t>738-740</t>
  </si>
  <si>
    <t>738-741</t>
  </si>
  <si>
    <t>740-741</t>
  </si>
  <si>
    <t>740-934</t>
  </si>
  <si>
    <t>740-936</t>
  </si>
  <si>
    <t>934-936</t>
  </si>
  <si>
    <t>936-937</t>
  </si>
  <si>
    <t>937-938</t>
  </si>
  <si>
    <t>937-944</t>
  </si>
  <si>
    <t>938-944</t>
  </si>
  <si>
    <t>938-945</t>
  </si>
  <si>
    <t>SRS</t>
  </si>
  <si>
    <t>Korr sträcka</t>
  </si>
  <si>
    <t>Namn</t>
  </si>
  <si>
    <t>Arkö</t>
  </si>
  <si>
    <t>Horvelsö</t>
  </si>
  <si>
    <t>Enskär</t>
  </si>
  <si>
    <t>Håskö</t>
  </si>
  <si>
    <t>Bärsänkan</t>
  </si>
  <si>
    <t>Klacksten</t>
  </si>
  <si>
    <t>Arköbådan</t>
  </si>
  <si>
    <t>Norra Fällbådan</t>
  </si>
  <si>
    <t>Från</t>
  </si>
  <si>
    <t>Till</t>
  </si>
  <si>
    <t>Tid [tt:mm]</t>
  </si>
  <si>
    <t>Lilla Alen</t>
  </si>
  <si>
    <t>Marieskär</t>
  </si>
  <si>
    <t>Ledskär</t>
  </si>
  <si>
    <t>Håldämman</t>
  </si>
  <si>
    <t>Herrsäten</t>
  </si>
  <si>
    <t>Asenskallen</t>
  </si>
  <si>
    <t>Skrapan</t>
  </si>
  <si>
    <t>Lökviks N Häll</t>
  </si>
  <si>
    <t>Måsknuv</t>
  </si>
  <si>
    <t>Ö Rökö</t>
  </si>
  <si>
    <t>Rånögrund</t>
  </si>
  <si>
    <t>Mysingeholm</t>
  </si>
  <si>
    <t>Fjärdhällan</t>
  </si>
  <si>
    <t>Grönö</t>
  </si>
  <si>
    <t>St Rotholmen</t>
  </si>
  <si>
    <t>Käringhällan</t>
  </si>
  <si>
    <t>Stenskär</t>
  </si>
  <si>
    <t>Sandö</t>
  </si>
  <si>
    <t>Hägerökarten</t>
  </si>
  <si>
    <t>Ljusklabb</t>
  </si>
  <si>
    <t>Lönö</t>
  </si>
  <si>
    <t>Marö</t>
  </si>
  <si>
    <t>Rökogrundet</t>
  </si>
  <si>
    <t>Datum
[åååå-mm-dd]</t>
  </si>
  <si>
    <t>Tid
[tt:mm]</t>
  </si>
  <si>
    <t>Espskärsklubb</t>
  </si>
  <si>
    <t>Dalarö skans</t>
  </si>
  <si>
    <t>Radiomast Stavsnäs</t>
  </si>
  <si>
    <t>Regarn</t>
  </si>
  <si>
    <t>Torrö Stickskär</t>
  </si>
  <si>
    <t>Fyrudden</t>
  </si>
  <si>
    <t>Timmar totalt</t>
  </si>
  <si>
    <t>Svarthäll</t>
  </si>
  <si>
    <t>Rönnskär</t>
  </si>
  <si>
    <t>Stavsnäs</t>
  </si>
  <si>
    <t>Kummelgrund</t>
  </si>
  <si>
    <t>Stinagrund</t>
  </si>
  <si>
    <t>Allegrogrund</t>
  </si>
  <si>
    <t>Furusund</t>
  </si>
  <si>
    <t>Lidö</t>
  </si>
  <si>
    <t>Hensviksudde</t>
  </si>
  <si>
    <t>SVENSKA KRYSSARKLUBBEN</t>
  </si>
  <si>
    <t>LOGGBOK</t>
  </si>
  <si>
    <t>Seglingsperiod</t>
  </si>
  <si>
    <t>timmar</t>
  </si>
  <si>
    <t>Befälhavare</t>
  </si>
  <si>
    <t>Havs-segling</t>
  </si>
  <si>
    <t>Kust-segling</t>
  </si>
  <si>
    <t>Höst</t>
  </si>
  <si>
    <t>Vår</t>
  </si>
  <si>
    <t>År</t>
  </si>
  <si>
    <t>Utdelningsadress</t>
  </si>
  <si>
    <t xml:space="preserve">Startnummer </t>
  </si>
  <si>
    <t>Startplats</t>
  </si>
  <si>
    <t xml:space="preserve">Postnummer </t>
  </si>
  <si>
    <t>Postort</t>
  </si>
  <si>
    <t xml:space="preserve">Båtnamn </t>
  </si>
  <si>
    <t>Segelnummer</t>
  </si>
  <si>
    <t>Födelsedatum 
(6 siffror)</t>
  </si>
  <si>
    <t xml:space="preserve">Båttyp </t>
  </si>
  <si>
    <t>SXK-Tal</t>
  </si>
  <si>
    <t xml:space="preserve">Tel bostad </t>
  </si>
  <si>
    <t>Tel arbete</t>
  </si>
  <si>
    <t>Har deltagit tidigare som befälhavare</t>
  </si>
  <si>
    <t>Har EJ deltagit tidigare som befälhavare</t>
  </si>
  <si>
    <t>Beräkning av resulterande distans</t>
  </si>
  <si>
    <t>SAMTLIGA FÖLJANDE UPPGIFTER SKALL LÄMNAS</t>
  </si>
  <si>
    <t>Start kl</t>
  </si>
  <si>
    <t>1. Vid start</t>
  </si>
  <si>
    <t>Målgång kl</t>
  </si>
  <si>
    <t>Försening</t>
  </si>
  <si>
    <t>F</t>
  </si>
  <si>
    <t>Tidpunkt, vindriktning, vindstyrka och segelföring, några deltagares startnr.</t>
  </si>
  <si>
    <t>Seglad distans (start - mål)</t>
  </si>
  <si>
    <t>D</t>
  </si>
  <si>
    <t>2. Vid rundning av punkt</t>
  </si>
  <si>
    <t>Avdrag 1)</t>
  </si>
  <si>
    <t>S</t>
  </si>
  <si>
    <t>A</t>
  </si>
  <si>
    <t>Samma anteckningar som vid start samt punktnummer och distans från närmaste föregående punkt.</t>
  </si>
  <si>
    <t>Resulterande distans</t>
  </si>
  <si>
    <t>R</t>
  </si>
  <si>
    <t>1) Beräkning av distansavdrag göres enligt</t>
  </si>
  <si>
    <t>3. Då annan deltagare siktas mellan punkter</t>
  </si>
  <si>
    <t>denna formel där</t>
  </si>
  <si>
    <t>Den andres startnummer samt tidpunkt och position (om ett flertal deltagare siktas räcker det att anteckna endast någon eller några av dem).</t>
  </si>
  <si>
    <t>A = avdrag i M</t>
  </si>
  <si>
    <t>D = seglad distans</t>
  </si>
  <si>
    <t>4. Vid tändning och släckning av lanternor</t>
  </si>
  <si>
    <t>F = försening i minuter</t>
  </si>
  <si>
    <t>Tidpunkt</t>
  </si>
  <si>
    <t>S = seglingsperiodens längd ( 12, 24 etc )</t>
  </si>
  <si>
    <t>5. Vid revning och segelskiftning</t>
  </si>
  <si>
    <t>Att båt, besättning och utrustning uppfyllt fodringarna för den typ av segling som ovan kryssmarkerats samt att loggboken är rätt förd och att föreskrivna anteckningar införts, intygas</t>
  </si>
  <si>
    <t>Åtgärd och tidpunkt</t>
  </si>
  <si>
    <t>6. Användning av motor i friläge för batteriladdning</t>
  </si>
  <si>
    <t>Tidpunkter för start och stopp</t>
  </si>
  <si>
    <t>7.Vid seglingsperiodens slut om båten då inte nått fram till mål</t>
  </si>
  <si>
    <t>Positionen</t>
  </si>
  <si>
    <t>8. Vid ev. tillfälligt avbrott i seglingen</t>
  </si>
  <si>
    <t>Tidpunkt, position och förfarande samt utförlig redogörelse för skälen till angivet förfarande.</t>
  </si>
  <si>
    <t xml:space="preserve">Ort </t>
  </si>
  <si>
    <t>9. Vid målgång</t>
  </si>
  <si>
    <t>Samma anteckningar som vid rundning av punkt</t>
  </si>
  <si>
    <t>Insändes på ett av följande sätt:</t>
  </si>
  <si>
    <t>Befälhavarens namn</t>
  </si>
  <si>
    <t>Startpunkt</t>
  </si>
  <si>
    <t>Registrerade gastar enligt startlista</t>
  </si>
  <si>
    <t>Plats för seglingskommitténs anteckningar</t>
  </si>
  <si>
    <t>Startnr</t>
  </si>
  <si>
    <r>
      <t>A = 2 x D x F</t>
    </r>
    <r>
      <rPr>
        <sz val="10"/>
        <rFont val="Arial"/>
        <family val="2"/>
      </rPr>
      <t xml:space="preserve"> / </t>
    </r>
    <r>
      <rPr>
        <sz val="8"/>
        <rFont val="Arial"/>
        <family val="2"/>
      </rPr>
      <t>S x 60</t>
    </r>
  </si>
  <si>
    <t xml:space="preserve">Med papperspost: </t>
  </si>
  <si>
    <t>Rundade punkter hämtas från Loggbok</t>
  </si>
  <si>
    <t>Sandhamn</t>
  </si>
  <si>
    <t>Kristianopel</t>
  </si>
  <si>
    <t>Ölands rev</t>
  </si>
  <si>
    <t>Ölands södra grund</t>
  </si>
  <si>
    <t>Utgrunden</t>
  </si>
  <si>
    <t>Segerstad</t>
  </si>
  <si>
    <t>Mittgrunden</t>
  </si>
  <si>
    <t>Mörbylånga</t>
  </si>
  <si>
    <t>Trädgårdsgr.</t>
  </si>
  <si>
    <t>Ölandsbron</t>
  </si>
  <si>
    <t>Sillåsen</t>
  </si>
  <si>
    <t>Kapelludden</t>
  </si>
  <si>
    <t>Solidsgrund</t>
  </si>
  <si>
    <t>Slottsbredan</t>
  </si>
  <si>
    <t>Stengrund</t>
  </si>
  <si>
    <t>Dämman</t>
  </si>
  <si>
    <t>Sandvik</t>
  </si>
  <si>
    <t>Norstö</t>
  </si>
  <si>
    <t>Klockaren</t>
  </si>
  <si>
    <t>Horns udde</t>
  </si>
  <si>
    <t>Blå Jungfrun</t>
  </si>
  <si>
    <t>Oskarshamn</t>
  </si>
  <si>
    <t>Finnrevet</t>
  </si>
  <si>
    <t>Knölen</t>
  </si>
  <si>
    <t>Bennen</t>
  </si>
  <si>
    <t>Byxelkrok</t>
  </si>
  <si>
    <t>Hommeskär</t>
  </si>
  <si>
    <t>Flisgrund</t>
  </si>
  <si>
    <t>Bredgrund</t>
  </si>
  <si>
    <t>Blackan</t>
  </si>
  <si>
    <t>Ölands norra grund</t>
  </si>
  <si>
    <t>Strupö Ljungsk.</t>
  </si>
  <si>
    <t>Mannen</t>
  </si>
  <si>
    <t>Knolls Grund</t>
  </si>
  <si>
    <t>Solstadsgruva</t>
  </si>
  <si>
    <t>Vinkelgrund</t>
  </si>
  <si>
    <t>V Eknö</t>
  </si>
  <si>
    <t>Alhällan</t>
  </si>
  <si>
    <t>Fyrken</t>
  </si>
  <si>
    <t>Bussgrund</t>
  </si>
  <si>
    <t>Kungsgrundet</t>
  </si>
  <si>
    <t>Idö</t>
  </si>
  <si>
    <t>Sladö Ask</t>
  </si>
  <si>
    <t>Lusärna</t>
  </si>
  <si>
    <t>Högö</t>
  </si>
  <si>
    <t>Storkläpp</t>
  </si>
  <si>
    <t>Flåtarna</t>
  </si>
  <si>
    <t>Björkö</t>
  </si>
  <si>
    <t>Prickhällan</t>
  </si>
  <si>
    <t>Skallen</t>
  </si>
  <si>
    <t>Lilla Ålö</t>
  </si>
  <si>
    <t>Häradsskär</t>
  </si>
  <si>
    <t>Sörbåden</t>
  </si>
  <si>
    <t>Vikasgrunden</t>
  </si>
  <si>
    <t>Sänkbåden</t>
  </si>
  <si>
    <t>Lilla Pukö</t>
  </si>
  <si>
    <t>Grytögrund</t>
  </si>
  <si>
    <t>Getteröströmmen</t>
  </si>
  <si>
    <t>Finnfjärden</t>
  </si>
  <si>
    <t>Stora Utterklabben</t>
  </si>
  <si>
    <t>Olsösundet</t>
  </si>
  <si>
    <t>Månggrenarna</t>
  </si>
  <si>
    <t>St Juten</t>
  </si>
  <si>
    <t>Algersgrund</t>
  </si>
  <si>
    <t>Säterholmen</t>
  </si>
  <si>
    <t>Mesen</t>
  </si>
  <si>
    <t>Klasgrunden</t>
  </si>
  <si>
    <t>Oxelösund</t>
  </si>
  <si>
    <t>Tvären</t>
  </si>
  <si>
    <t>Hållsviken</t>
  </si>
  <si>
    <t>Persö</t>
  </si>
  <si>
    <t>Trosa</t>
  </si>
  <si>
    <t>Ursulas Grund</t>
  </si>
  <si>
    <t>Kopparnageln</t>
  </si>
  <si>
    <t>Gustaf Dalén</t>
  </si>
  <si>
    <t>Lillhammarsgrund</t>
  </si>
  <si>
    <t>Hartsön</t>
  </si>
  <si>
    <t>Lacka-Trutbåde</t>
  </si>
  <si>
    <t>Köpman</t>
  </si>
  <si>
    <t>Gäddan</t>
  </si>
  <si>
    <t>Faludden</t>
  </si>
  <si>
    <t>Söderbriten</t>
  </si>
  <si>
    <t>Laus Holmar</t>
  </si>
  <si>
    <t>Briterne</t>
  </si>
  <si>
    <t>Skenalden Stg</t>
  </si>
  <si>
    <t>Fårö Södergrund</t>
  </si>
  <si>
    <t>Bungeör</t>
  </si>
  <si>
    <t>Fårö fyr</t>
  </si>
  <si>
    <t>Hoburgs Rev</t>
  </si>
  <si>
    <t>Deppo</t>
  </si>
  <si>
    <t>St Karlsö</t>
  </si>
  <si>
    <t>Gnisvärdsgrund</t>
  </si>
  <si>
    <t>Visby</t>
  </si>
  <si>
    <t>Stenkyrkehuk</t>
  </si>
  <si>
    <t>Hallshuk</t>
  </si>
  <si>
    <t>Svingrund</t>
  </si>
  <si>
    <t>Salvorev</t>
  </si>
  <si>
    <t>Gotska Sandön</t>
  </si>
  <si>
    <t>Kopparstenarna</t>
  </si>
  <si>
    <t>Landsorts ang</t>
  </si>
  <si>
    <t>Grän</t>
  </si>
  <si>
    <t>Storskär</t>
  </si>
  <si>
    <t>Borgsbredan</t>
  </si>
  <si>
    <t>Ost Huvudskär</t>
  </si>
  <si>
    <t>Norsten</t>
  </si>
  <si>
    <t>Dämban</t>
  </si>
  <si>
    <t>Södergrund</t>
  </si>
  <si>
    <t>Almagrundet</t>
  </si>
  <si>
    <t>Revengegrundet</t>
  </si>
  <si>
    <t>Svenska Högarna</t>
  </si>
  <si>
    <t>Tröskeln Västra</t>
  </si>
  <si>
    <t>Själhäll</t>
  </si>
  <si>
    <t>Strandholmen</t>
  </si>
  <si>
    <t>Vitsgarnssund</t>
  </si>
  <si>
    <t>Norra Hårsfjärden</t>
  </si>
  <si>
    <t>Grisskär</t>
  </si>
  <si>
    <t>Landsorts Bredgrun</t>
  </si>
  <si>
    <t>Finnklippan</t>
  </si>
  <si>
    <t>Långbäling</t>
  </si>
  <si>
    <t>Aspskär</t>
  </si>
  <si>
    <t>Högskeppsskär</t>
  </si>
  <si>
    <t>Boskapsön</t>
  </si>
  <si>
    <t>Farfarsgrundet</t>
  </si>
  <si>
    <t>Stenklippan</t>
  </si>
  <si>
    <t>Skurhatten</t>
  </si>
  <si>
    <t>Slätkobben</t>
  </si>
  <si>
    <t>Farfarskobben</t>
  </si>
  <si>
    <t>Storgrundet</t>
  </si>
  <si>
    <t>Malma</t>
  </si>
  <si>
    <t>Pålkobb</t>
  </si>
  <si>
    <t>Tvikobb</t>
  </si>
  <si>
    <t>Angödrommen</t>
  </si>
  <si>
    <t>Morsken</t>
  </si>
  <si>
    <t>Hundskärsknuv</t>
  </si>
  <si>
    <t>Kudoxa</t>
  </si>
  <si>
    <t>Remmargrund</t>
  </si>
  <si>
    <t>Utterkobben</t>
  </si>
  <si>
    <t>Köpmansgrund</t>
  </si>
  <si>
    <t>Gällnöport</t>
  </si>
  <si>
    <t>Delö</t>
  </si>
  <si>
    <t>Trulsör</t>
  </si>
  <si>
    <t>Blåbärsholmen</t>
  </si>
  <si>
    <t>Äpplarö</t>
  </si>
  <si>
    <t>N Kanholmen</t>
  </si>
  <si>
    <t>Boda</t>
  </si>
  <si>
    <t>Linanäs</t>
  </si>
  <si>
    <t>Gullholmen</t>
  </si>
  <si>
    <t>Lunsen</t>
  </si>
  <si>
    <t>Baldersgrundet</t>
  </si>
  <si>
    <t>Kapellskär</t>
  </si>
  <si>
    <t>Tyvö</t>
  </si>
  <si>
    <t>Gransättra</t>
  </si>
  <si>
    <t>Svedudden</t>
  </si>
  <si>
    <t>Simpnäsklubb</t>
  </si>
  <si>
    <t>Bysholmen</t>
  </si>
  <si>
    <t>Svartklubben</t>
  </si>
  <si>
    <t>Jyret</t>
  </si>
  <si>
    <t>Hargshamn</t>
  </si>
  <si>
    <t>Råstensudde</t>
  </si>
  <si>
    <t>Tomasskären</t>
  </si>
  <si>
    <t>Understen</t>
  </si>
  <si>
    <t>Märketskallen</t>
  </si>
  <si>
    <t>Käringön</t>
  </si>
  <si>
    <t>Hoppets grund</t>
  </si>
  <si>
    <t>Bellonagrundet</t>
  </si>
  <si>
    <t>Södra kvarken</t>
  </si>
  <si>
    <t>Dittmansgrund</t>
  </si>
  <si>
    <t>Engelska grundet</t>
  </si>
  <si>
    <t>Giffards grund</t>
  </si>
  <si>
    <t>Örskär</t>
  </si>
  <si>
    <t>Knuten</t>
  </si>
  <si>
    <t>Argos</t>
  </si>
  <si>
    <t>Järngrund</t>
  </si>
  <si>
    <t>Lövstabukten</t>
  </si>
  <si>
    <t>Väktaren</t>
  </si>
  <si>
    <t>Camps grund</t>
  </si>
  <si>
    <t>Prästö</t>
  </si>
  <si>
    <t>Sviskär</t>
  </si>
  <si>
    <t>Järngrynnorna</t>
  </si>
  <si>
    <t>Kallan</t>
  </si>
  <si>
    <t>Ådskär</t>
  </si>
  <si>
    <t>O Midfjärdsbådan</t>
  </si>
  <si>
    <t>Solovjeva</t>
  </si>
  <si>
    <t>Utbådan</t>
  </si>
  <si>
    <t>Marhällan</t>
  </si>
  <si>
    <t>Rödhamn</t>
  </si>
  <si>
    <t>Kalkgrund</t>
  </si>
  <si>
    <t>Sälsö</t>
  </si>
  <si>
    <t>Kökar</t>
  </si>
  <si>
    <t>Söderkobben</t>
  </si>
  <si>
    <t>Halder</t>
  </si>
  <si>
    <t>Fästorna</t>
  </si>
  <si>
    <t>Vitkubben</t>
  </si>
  <si>
    <t>Flötjan</t>
  </si>
  <si>
    <t>Armbågen Ö</t>
  </si>
  <si>
    <t>Bogskär</t>
  </si>
  <si>
    <t>Finlands Lejon</t>
  </si>
  <si>
    <t>Finska Utö</t>
  </si>
  <si>
    <t>Stenkläpparna</t>
  </si>
  <si>
    <t>Borstö</t>
  </si>
  <si>
    <t>Idskär</t>
  </si>
  <si>
    <t>Bengtskär</t>
  </si>
  <si>
    <t>Utterklint</t>
  </si>
  <si>
    <t>Norra Östersjön</t>
  </si>
  <si>
    <t>Apollo</t>
  </si>
  <si>
    <t>Glotova</t>
  </si>
  <si>
    <t>Hiiu norr</t>
  </si>
  <si>
    <t>Hiiu väst</t>
  </si>
  <si>
    <t>Neupokojeva</t>
  </si>
  <si>
    <t>Sõru angöring</t>
  </si>
  <si>
    <t>Tagamõisa</t>
  </si>
  <si>
    <t>Suurkuiv</t>
  </si>
  <si>
    <t>Uuskuiv</t>
  </si>
  <si>
    <t>Irbe norra angörin</t>
  </si>
  <si>
    <t>Bezimjanaja väst</t>
  </si>
  <si>
    <t>Vinkova väst</t>
  </si>
  <si>
    <t>Bezimjanaja ost</t>
  </si>
  <si>
    <t>Irbe södra angörin</t>
  </si>
  <si>
    <t>Ventspils norr</t>
  </si>
  <si>
    <t>Ventspils syd</t>
  </si>
  <si>
    <t>Somiteljana</t>
  </si>
  <si>
    <t>Sträckor Stockholm</t>
  </si>
  <si>
    <t>Avst</t>
  </si>
  <si>
    <t>Kjell Johansson</t>
  </si>
  <si>
    <t>Örtugsgatan 116, 603 79 Norrköping</t>
  </si>
  <si>
    <t>Medel- hastighet</t>
  </si>
  <si>
    <t>Skriv i gula fält!</t>
  </si>
  <si>
    <t>e-post</t>
  </si>
  <si>
    <t>E-post: kjell.ortugsgatan116@gmail.com</t>
  </si>
  <si>
    <t>Version: StA 2015_A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</si>
</sst>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yyyy"/>
  </numFmts>
  <fonts count="19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1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6" fillId="0" borderId="0"/>
    <xf numFmtId="0" fontId="13" fillId="0" borderId="0"/>
  </cellStyleXfs>
  <cellXfs count="180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6" fillId="2" borderId="0" xfId="1" applyFill="1"/>
    <xf numFmtId="0" fontId="6" fillId="0" borderId="0" xfId="1"/>
    <xf numFmtId="0" fontId="0" fillId="0" borderId="0" xfId="1" applyFont="1" applyAlignment="1">
      <alignment horizontal="left"/>
    </xf>
    <xf numFmtId="2" fontId="6" fillId="0" borderId="0" xfId="1" applyNumberFormat="1"/>
    <xf numFmtId="0" fontId="7" fillId="2" borderId="0" xfId="1" applyFont="1" applyFill="1" applyProtection="1"/>
    <xf numFmtId="0" fontId="6" fillId="2" borderId="0" xfId="1" applyFill="1" applyProtection="1"/>
    <xf numFmtId="0" fontId="8" fillId="2" borderId="0" xfId="1" applyFont="1" applyFill="1" applyAlignment="1" applyProtection="1">
      <alignment horizontal="center"/>
    </xf>
    <xf numFmtId="0" fontId="9" fillId="2" borderId="4" xfId="1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/>
    </xf>
    <xf numFmtId="0" fontId="8" fillId="2" borderId="5" xfId="1" applyFont="1" applyFill="1" applyBorder="1" applyProtection="1"/>
    <xf numFmtId="0" fontId="8" fillId="2" borderId="6" xfId="1" applyFont="1" applyFill="1" applyBorder="1" applyProtection="1"/>
    <xf numFmtId="0" fontId="8" fillId="2" borderId="7" xfId="1" applyFont="1" applyFill="1" applyBorder="1" applyProtection="1"/>
    <xf numFmtId="0" fontId="8" fillId="2" borderId="0" xfId="1" applyFont="1" applyFill="1" applyProtection="1"/>
    <xf numFmtId="0" fontId="8" fillId="2" borderId="0" xfId="1" applyFont="1" applyFill="1" applyAlignment="1">
      <alignment horizontal="center"/>
    </xf>
    <xf numFmtId="165" fontId="9" fillId="2" borderId="0" xfId="1" applyNumberFormat="1" applyFont="1" applyFill="1" applyAlignment="1"/>
    <xf numFmtId="0" fontId="6" fillId="2" borderId="6" xfId="1" applyFill="1" applyBorder="1" applyProtection="1"/>
    <xf numFmtId="0" fontId="6" fillId="2" borderId="7" xfId="1" applyFill="1" applyBorder="1" applyProtection="1"/>
    <xf numFmtId="0" fontId="0" fillId="0" borderId="0" xfId="1" applyFont="1" applyAlignment="1" applyProtection="1">
      <alignment horizontal="left"/>
      <protection hidden="1"/>
    </xf>
    <xf numFmtId="49" fontId="0" fillId="0" borderId="0" xfId="1" applyNumberFormat="1" applyFont="1" applyAlignment="1" applyProtection="1">
      <alignment horizontal="left"/>
      <protection hidden="1"/>
    </xf>
    <xf numFmtId="0" fontId="7" fillId="0" borderId="0" xfId="1" applyFont="1" applyAlignment="1" applyProtection="1">
      <alignment horizontal="left"/>
      <protection hidden="1"/>
    </xf>
    <xf numFmtId="0" fontId="7" fillId="2" borderId="8" xfId="1" applyFont="1" applyFill="1" applyBorder="1"/>
    <xf numFmtId="49" fontId="0" fillId="0" borderId="0" xfId="1" applyNumberFormat="1" applyFont="1" applyAlignment="1">
      <alignment horizontal="left"/>
    </xf>
    <xf numFmtId="0" fontId="11" fillId="2" borderId="0" xfId="1" applyFont="1" applyFill="1" applyAlignment="1">
      <alignment wrapText="1"/>
    </xf>
    <xf numFmtId="0" fontId="0" fillId="2" borderId="9" xfId="1" applyFont="1" applyFill="1" applyBorder="1" applyAlignment="1">
      <alignment vertical="center"/>
    </xf>
    <xf numFmtId="0" fontId="0" fillId="2" borderId="10" xfId="1" applyFont="1" applyFill="1" applyBorder="1" applyAlignment="1">
      <alignment horizontal="right" vertical="center"/>
    </xf>
    <xf numFmtId="0" fontId="0" fillId="2" borderId="9" xfId="1" applyFont="1" applyFill="1" applyBorder="1"/>
    <xf numFmtId="0" fontId="6" fillId="2" borderId="10" xfId="1" applyFill="1" applyBorder="1"/>
    <xf numFmtId="20" fontId="6" fillId="2" borderId="10" xfId="1" applyNumberFormat="1" applyFill="1" applyBorder="1"/>
    <xf numFmtId="0" fontId="0" fillId="2" borderId="11" xfId="1" applyFont="1" applyFill="1" applyBorder="1" applyAlignment="1">
      <alignment horizontal="right"/>
    </xf>
    <xf numFmtId="0" fontId="0" fillId="2" borderId="10" xfId="1" applyFont="1" applyFill="1" applyBorder="1" applyAlignment="1">
      <alignment horizontal="right"/>
    </xf>
    <xf numFmtId="0" fontId="0" fillId="0" borderId="11" xfId="1" applyFont="1" applyBorder="1" applyAlignment="1">
      <alignment horizontal="right"/>
    </xf>
    <xf numFmtId="0" fontId="8" fillId="2" borderId="5" xfId="1" applyFont="1" applyFill="1" applyBorder="1"/>
    <xf numFmtId="0" fontId="8" fillId="2" borderId="6" xfId="1" applyFont="1" applyFill="1" applyBorder="1"/>
    <xf numFmtId="0" fontId="8" fillId="2" borderId="7" xfId="1" applyFont="1" applyFill="1" applyBorder="1"/>
    <xf numFmtId="0" fontId="0" fillId="0" borderId="0" xfId="1" applyNumberFormat="1" applyFont="1" applyAlignment="1">
      <alignment horizontal="left"/>
    </xf>
    <xf numFmtId="0" fontId="8" fillId="2" borderId="4" xfId="1" applyFont="1" applyFill="1" applyBorder="1"/>
    <xf numFmtId="0" fontId="8" fillId="2" borderId="0" xfId="1" applyFont="1" applyFill="1" applyBorder="1"/>
    <xf numFmtId="0" fontId="6" fillId="2" borderId="0" xfId="1" applyFill="1" applyAlignment="1">
      <alignment wrapText="1"/>
    </xf>
    <xf numFmtId="0" fontId="8" fillId="2" borderId="12" xfId="1" applyFont="1" applyFill="1" applyBorder="1"/>
    <xf numFmtId="0" fontId="8" fillId="2" borderId="0" xfId="1" applyFont="1" applyFill="1" applyAlignment="1">
      <alignment vertical="top" wrapText="1"/>
    </xf>
    <xf numFmtId="0" fontId="0" fillId="2" borderId="0" xfId="1" applyFont="1" applyFill="1" applyAlignment="1">
      <alignment vertical="top" wrapText="1"/>
    </xf>
    <xf numFmtId="0" fontId="8" fillId="2" borderId="13" xfId="1" applyFont="1" applyFill="1" applyBorder="1"/>
    <xf numFmtId="0" fontId="8" fillId="2" borderId="14" xfId="1" applyFont="1" applyFill="1" applyBorder="1"/>
    <xf numFmtId="0" fontId="8" fillId="2" borderId="15" xfId="1" applyFont="1" applyFill="1" applyBorder="1"/>
    <xf numFmtId="0" fontId="6" fillId="0" borderId="12" xfId="1" applyBorder="1" applyAlignment="1">
      <alignment wrapText="1"/>
    </xf>
    <xf numFmtId="0" fontId="8" fillId="2" borderId="12" xfId="1" applyFont="1" applyFill="1" applyBorder="1" applyAlignment="1">
      <alignment vertical="top" wrapText="1"/>
    </xf>
    <xf numFmtId="0" fontId="6" fillId="2" borderId="12" xfId="1" applyFill="1" applyBorder="1"/>
    <xf numFmtId="0" fontId="6" fillId="2" borderId="0" xfId="1" applyFill="1" applyBorder="1"/>
    <xf numFmtId="0" fontId="6" fillId="2" borderId="14" xfId="1" applyFill="1" applyBorder="1"/>
    <xf numFmtId="0" fontId="6" fillId="2" borderId="15" xfId="1" applyFill="1" applyBorder="1"/>
    <xf numFmtId="0" fontId="6" fillId="2" borderId="10" xfId="1" applyFill="1" applyBorder="1" applyAlignment="1">
      <alignment horizontal="center" vertical="center"/>
    </xf>
    <xf numFmtId="0" fontId="8" fillId="0" borderId="16" xfId="1" applyFont="1" applyBorder="1" applyAlignment="1">
      <alignment horizontal="center"/>
    </xf>
    <xf numFmtId="0" fontId="8" fillId="0" borderId="16" xfId="1" applyFont="1" applyBorder="1" applyAlignment="1" applyProtection="1">
      <alignment horizontal="center"/>
    </xf>
    <xf numFmtId="0" fontId="6" fillId="2" borderId="0" xfId="1" applyFill="1" applyAlignment="1">
      <alignment horizontal="center"/>
    </xf>
    <xf numFmtId="0" fontId="7" fillId="2" borderId="0" xfId="1" applyFont="1" applyFill="1" applyAlignment="1">
      <alignment horizontal="center"/>
    </xf>
    <xf numFmtId="0" fontId="0" fillId="0" borderId="17" xfId="1" applyFont="1" applyBorder="1" applyAlignment="1"/>
    <xf numFmtId="0" fontId="6" fillId="0" borderId="18" xfId="1" applyBorder="1" applyAlignment="1"/>
    <xf numFmtId="0" fontId="0" fillId="0" borderId="6" xfId="1" applyFont="1" applyBorder="1"/>
    <xf numFmtId="2" fontId="7" fillId="3" borderId="27" xfId="1" applyNumberFormat="1" applyFont="1" applyFill="1" applyBorder="1"/>
    <xf numFmtId="164" fontId="7" fillId="3" borderId="27" xfId="1" applyNumberFormat="1" applyFont="1" applyFill="1" applyBorder="1"/>
    <xf numFmtId="0" fontId="6" fillId="3" borderId="0" xfId="1" applyFill="1"/>
    <xf numFmtId="0" fontId="0" fillId="3" borderId="10" xfId="1" applyFont="1" applyFill="1" applyBorder="1"/>
    <xf numFmtId="0" fontId="9" fillId="4" borderId="27" xfId="1" applyFont="1" applyFill="1" applyBorder="1" applyAlignment="1" applyProtection="1">
      <alignment horizontal="center"/>
      <protection locked="0"/>
    </xf>
    <xf numFmtId="49" fontId="9" fillId="4" borderId="28" xfId="1" applyNumberFormat="1" applyFont="1" applyFill="1" applyBorder="1" applyAlignment="1" applyProtection="1">
      <alignment horizontal="center" vertical="center"/>
      <protection locked="0"/>
    </xf>
    <xf numFmtId="1" fontId="7" fillId="3" borderId="29" xfId="1" applyNumberFormat="1" applyFont="1" applyFill="1" applyBorder="1" applyAlignment="1" applyProtection="1">
      <alignment horizontal="center"/>
    </xf>
    <xf numFmtId="0" fontId="2" fillId="5" borderId="3" xfId="0" applyFont="1" applyFill="1" applyBorder="1" applyAlignment="1" applyProtection="1">
      <alignment horizontal="center"/>
    </xf>
    <xf numFmtId="0" fontId="6" fillId="2" borderId="10" xfId="1" applyFont="1" applyFill="1" applyBorder="1" applyAlignment="1">
      <alignment horizontal="left" vertical="center"/>
    </xf>
    <xf numFmtId="20" fontId="7" fillId="3" borderId="8" xfId="1" applyNumberFormat="1" applyFont="1" applyFill="1" applyBorder="1" applyProtection="1"/>
    <xf numFmtId="0" fontId="0" fillId="2" borderId="0" xfId="1" applyFont="1" applyFill="1" applyBorder="1" applyAlignment="1"/>
    <xf numFmtId="0" fontId="13" fillId="2" borderId="0" xfId="2" applyNumberFormat="1" applyFont="1" applyFill="1" applyBorder="1" applyAlignment="1" applyProtection="1">
      <protection locked="0"/>
    </xf>
    <xf numFmtId="0" fontId="4" fillId="5" borderId="1" xfId="0" applyFont="1" applyFill="1" applyBorder="1" applyAlignment="1" applyProtection="1">
      <alignment horizontal="center"/>
    </xf>
    <xf numFmtId="0" fontId="9" fillId="4" borderId="30" xfId="1" applyFont="1" applyFill="1" applyBorder="1" applyAlignment="1" applyProtection="1">
      <alignment horizontal="center"/>
      <protection locked="0"/>
    </xf>
    <xf numFmtId="0" fontId="9" fillId="4" borderId="31" xfId="1" applyFont="1" applyFill="1" applyBorder="1" applyAlignment="1" applyProtection="1">
      <alignment horizontal="center"/>
      <protection locked="0"/>
    </xf>
    <xf numFmtId="164" fontId="2" fillId="5" borderId="32" xfId="0" applyNumberFormat="1" applyFont="1" applyFill="1" applyBorder="1" applyAlignment="1" applyProtection="1">
      <alignment horizontal="center"/>
    </xf>
    <xf numFmtId="0" fontId="6" fillId="2" borderId="0" xfId="1" applyFill="1" applyBorder="1" applyAlignment="1"/>
    <xf numFmtId="0" fontId="16" fillId="0" borderId="10" xfId="0" applyFont="1" applyBorder="1"/>
    <xf numFmtId="0" fontId="6" fillId="2" borderId="0" xfId="1" applyFont="1" applyFill="1" applyBorder="1" applyAlignment="1"/>
    <xf numFmtId="0" fontId="6" fillId="0" borderId="47" xfId="1" applyBorder="1" applyAlignment="1"/>
    <xf numFmtId="0" fontId="6" fillId="0" borderId="19" xfId="1" applyFont="1" applyBorder="1" applyAlignment="1"/>
    <xf numFmtId="0" fontId="6" fillId="0" borderId="0" xfId="1" applyProtection="1">
      <protection locked="0"/>
    </xf>
    <xf numFmtId="0" fontId="6" fillId="0" borderId="45" xfId="1" applyBorder="1" applyAlignment="1"/>
    <xf numFmtId="0" fontId="6" fillId="0" borderId="49" xfId="1" applyBorder="1" applyAlignment="1"/>
    <xf numFmtId="0" fontId="18" fillId="0" borderId="19" xfId="1" applyFont="1" applyBorder="1" applyAlignment="1" applyProtection="1">
      <protection locked="0"/>
    </xf>
    <xf numFmtId="0" fontId="18" fillId="0" borderId="20" xfId="1" applyFont="1" applyBorder="1" applyAlignment="1" applyProtection="1">
      <protection locked="0"/>
    </xf>
    <xf numFmtId="0" fontId="18" fillId="0" borderId="48" xfId="1" applyFont="1" applyBorder="1" applyAlignment="1" applyProtection="1">
      <protection locked="0"/>
    </xf>
    <xf numFmtId="0" fontId="18" fillId="0" borderId="23" xfId="1" applyFont="1" applyBorder="1" applyAlignment="1" applyProtection="1">
      <protection locked="0"/>
    </xf>
    <xf numFmtId="0" fontId="18" fillId="0" borderId="24" xfId="1" applyFont="1" applyBorder="1" applyAlignment="1" applyProtection="1">
      <protection locked="0"/>
    </xf>
    <xf numFmtId="0" fontId="6" fillId="0" borderId="20" xfId="1" applyFont="1" applyBorder="1" applyAlignment="1" applyProtection="1">
      <protection locked="0"/>
    </xf>
    <xf numFmtId="0" fontId="6" fillId="0" borderId="21" xfId="1" applyFont="1" applyBorder="1" applyAlignment="1" applyProtection="1">
      <protection locked="0"/>
    </xf>
    <xf numFmtId="0" fontId="6" fillId="0" borderId="24" xfId="1" applyFont="1" applyBorder="1" applyAlignment="1" applyProtection="1">
      <protection locked="0"/>
    </xf>
    <xf numFmtId="0" fontId="6" fillId="0" borderId="25" xfId="1" applyFont="1" applyBorder="1" applyAlignment="1" applyProtection="1">
      <protection locked="0"/>
    </xf>
    <xf numFmtId="0" fontId="18" fillId="0" borderId="22" xfId="1" applyFont="1" applyBorder="1" applyProtection="1">
      <protection locked="0"/>
    </xf>
    <xf numFmtId="0" fontId="18" fillId="0" borderId="26" xfId="1" applyFont="1" applyBorder="1" applyProtection="1">
      <protection locked="0"/>
    </xf>
    <xf numFmtId="2" fontId="2" fillId="5" borderId="1" xfId="0" applyNumberFormat="1" applyFont="1" applyFill="1" applyBorder="1" applyAlignment="1" applyProtection="1">
      <alignment horizontal="center"/>
    </xf>
    <xf numFmtId="2" fontId="2" fillId="8" borderId="1" xfId="0" applyNumberFormat="1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wrapText="1"/>
    </xf>
    <xf numFmtId="0" fontId="1" fillId="0" borderId="0" xfId="0" applyFont="1" applyProtection="1"/>
    <xf numFmtId="0" fontId="5" fillId="0" borderId="51" xfId="0" applyFont="1" applyBorder="1" applyProtection="1"/>
    <xf numFmtId="0" fontId="5" fillId="0" borderId="51" xfId="0" applyFont="1" applyBorder="1" applyAlignment="1" applyProtection="1">
      <alignment wrapText="1"/>
    </xf>
    <xf numFmtId="0" fontId="5" fillId="0" borderId="51" xfId="0" applyFont="1" applyBorder="1" applyAlignment="1" applyProtection="1">
      <alignment horizontal="center" wrapText="1"/>
    </xf>
    <xf numFmtId="0" fontId="5" fillId="0" borderId="51" xfId="0" applyFont="1" applyBorder="1" applyAlignment="1" applyProtection="1">
      <alignment horizontal="center"/>
    </xf>
    <xf numFmtId="0" fontId="1" fillId="6" borderId="50" xfId="0" applyFont="1" applyFill="1" applyBorder="1" applyAlignment="1" applyProtection="1">
      <alignment vertical="top" wrapText="1"/>
    </xf>
    <xf numFmtId="14" fontId="1" fillId="7" borderId="50" xfId="0" applyNumberFormat="1" applyFont="1" applyFill="1" applyBorder="1" applyAlignment="1" applyProtection="1">
      <alignment vertical="top" wrapText="1"/>
      <protection locked="0"/>
    </xf>
    <xf numFmtId="20" fontId="1" fillId="7" borderId="50" xfId="0" applyNumberFormat="1" applyFont="1" applyFill="1" applyBorder="1" applyAlignment="1" applyProtection="1">
      <alignment vertical="top" wrapText="1"/>
      <protection locked="0"/>
    </xf>
    <xf numFmtId="1" fontId="1" fillId="9" borderId="50" xfId="0" applyNumberFormat="1" applyFont="1" applyFill="1" applyBorder="1" applyAlignment="1" applyProtection="1">
      <alignment horizontal="center" vertical="top" wrapText="1"/>
    </xf>
    <xf numFmtId="1" fontId="1" fillId="0" borderId="50" xfId="0" applyNumberFormat="1" applyFont="1" applyBorder="1" applyAlignment="1" applyProtection="1">
      <alignment vertical="top" wrapText="1"/>
      <protection locked="0"/>
    </xf>
    <xf numFmtId="164" fontId="1" fillId="6" borderId="50" xfId="0" applyNumberFormat="1" applyFont="1" applyFill="1" applyBorder="1" applyAlignment="1" applyProtection="1">
      <alignment horizontal="center" vertical="top" wrapText="1"/>
    </xf>
    <xf numFmtId="0" fontId="1" fillId="7" borderId="50" xfId="0" applyFont="1" applyFill="1" applyBorder="1" applyAlignment="1" applyProtection="1">
      <alignment vertical="top" wrapText="1"/>
      <protection locked="0"/>
    </xf>
    <xf numFmtId="0" fontId="1" fillId="7" borderId="50" xfId="0" applyFont="1" applyFill="1" applyBorder="1" applyAlignment="1" applyProtection="1">
      <alignment horizontal="center" vertical="top" wrapText="1"/>
      <protection locked="0"/>
    </xf>
    <xf numFmtId="22" fontId="1" fillId="0" borderId="50" xfId="0" applyNumberFormat="1" applyFont="1" applyBorder="1" applyAlignment="1">
      <alignment vertical="top" wrapText="1"/>
    </xf>
    <xf numFmtId="1" fontId="1" fillId="7" borderId="50" xfId="0" applyNumberFormat="1" applyFont="1" applyFill="1" applyBorder="1" applyAlignment="1" applyProtection="1">
      <alignment horizontal="center" vertical="top" wrapText="1"/>
      <protection locked="0"/>
    </xf>
    <xf numFmtId="20" fontId="1" fillId="6" borderId="50" xfId="0" applyNumberFormat="1" applyFont="1" applyFill="1" applyBorder="1" applyAlignment="1" applyProtection="1">
      <alignment vertical="top" wrapText="1"/>
    </xf>
    <xf numFmtId="2" fontId="1" fillId="6" borderId="50" xfId="0" applyNumberFormat="1" applyFont="1" applyFill="1" applyBorder="1" applyAlignment="1" applyProtection="1">
      <alignment vertical="top" wrapText="1"/>
    </xf>
    <xf numFmtId="0" fontId="0" fillId="7" borderId="50" xfId="0" applyFill="1" applyBorder="1" applyAlignment="1" applyProtection="1">
      <alignment horizontal="center" vertical="top" wrapText="1"/>
      <protection locked="0"/>
    </xf>
    <xf numFmtId="0" fontId="11" fillId="2" borderId="0" xfId="1" applyFont="1" applyFill="1" applyBorder="1" applyAlignment="1">
      <alignment vertical="top" wrapText="1"/>
    </xf>
    <xf numFmtId="0" fontId="12" fillId="4" borderId="36" xfId="1" applyFont="1" applyFill="1" applyBorder="1" applyAlignment="1" applyProtection="1">
      <alignment vertical="center" wrapText="1"/>
      <protection locked="0"/>
    </xf>
    <xf numFmtId="14" fontId="12" fillId="4" borderId="37" xfId="1" applyNumberFormat="1" applyFont="1" applyFill="1" applyBorder="1" applyAlignment="1" applyProtection="1">
      <alignment vertical="center" wrapText="1"/>
      <protection locked="0"/>
    </xf>
    <xf numFmtId="0" fontId="8" fillId="2" borderId="12" xfId="1" applyFont="1" applyFill="1" applyBorder="1" applyAlignment="1">
      <alignment vertical="top" wrapText="1"/>
    </xf>
    <xf numFmtId="0" fontId="6" fillId="4" borderId="38" xfId="1" applyFill="1" applyBorder="1" applyAlignment="1" applyProtection="1">
      <protection locked="0"/>
    </xf>
    <xf numFmtId="0" fontId="8" fillId="2" borderId="12" xfId="1" applyFont="1" applyFill="1" applyBorder="1" applyAlignment="1">
      <alignment vertical="center" wrapText="1"/>
    </xf>
    <xf numFmtId="0" fontId="8" fillId="2" borderId="39" xfId="1" applyFont="1" applyFill="1" applyBorder="1" applyAlignment="1">
      <alignment wrapText="1"/>
    </xf>
    <xf numFmtId="0" fontId="8" fillId="2" borderId="0" xfId="1" applyFont="1" applyFill="1" applyBorder="1" applyAlignment="1">
      <alignment horizontal="left" vertical="top" wrapText="1"/>
    </xf>
    <xf numFmtId="0" fontId="11" fillId="2" borderId="0" xfId="1" applyFont="1" applyFill="1" applyBorder="1" applyAlignment="1">
      <alignment wrapText="1"/>
    </xf>
    <xf numFmtId="0" fontId="8" fillId="2" borderId="0" xfId="1" applyFont="1" applyFill="1" applyBorder="1" applyAlignment="1">
      <alignment vertical="top" wrapText="1"/>
    </xf>
    <xf numFmtId="0" fontId="0" fillId="2" borderId="40" xfId="1" applyFont="1" applyFill="1" applyBorder="1" applyAlignment="1">
      <alignment vertical="center"/>
    </xf>
    <xf numFmtId="0" fontId="9" fillId="4" borderId="33" xfId="1" applyFont="1" applyFill="1" applyBorder="1" applyAlignment="1" applyProtection="1">
      <alignment vertical="center"/>
      <protection locked="0"/>
    </xf>
    <xf numFmtId="0" fontId="9" fillId="4" borderId="34" xfId="1" applyFont="1" applyFill="1" applyBorder="1" applyAlignment="1" applyProtection="1">
      <alignment vertical="center"/>
      <protection locked="0"/>
    </xf>
    <xf numFmtId="49" fontId="9" fillId="4" borderId="35" xfId="1" applyNumberFormat="1" applyFont="1" applyFill="1" applyBorder="1" applyAlignment="1" applyProtection="1">
      <alignment vertical="center"/>
      <protection locked="0"/>
    </xf>
    <xf numFmtId="0" fontId="6" fillId="2" borderId="0" xfId="1" applyFont="1" applyFill="1" applyBorder="1" applyAlignment="1"/>
    <xf numFmtId="0" fontId="0" fillId="2" borderId="0" xfId="1" applyFont="1" applyFill="1" applyBorder="1" applyAlignment="1"/>
    <xf numFmtId="0" fontId="11" fillId="2" borderId="6" xfId="1" applyFont="1" applyFill="1" applyBorder="1" applyAlignment="1">
      <alignment vertical="top" wrapText="1"/>
    </xf>
    <xf numFmtId="0" fontId="6" fillId="2" borderId="40" xfId="1" applyFill="1" applyBorder="1" applyAlignment="1"/>
    <xf numFmtId="0" fontId="9" fillId="4" borderId="26" xfId="1" applyFont="1" applyFill="1" applyBorder="1" applyAlignment="1" applyProtection="1">
      <alignment horizontal="center" vertical="center"/>
      <protection locked="0"/>
    </xf>
    <xf numFmtId="0" fontId="8" fillId="2" borderId="40" xfId="1" applyFont="1" applyFill="1" applyBorder="1" applyAlignment="1">
      <alignment vertical="top" wrapText="1"/>
    </xf>
    <xf numFmtId="1" fontId="9" fillId="4" borderId="8" xfId="1" applyNumberFormat="1" applyFont="1" applyFill="1" applyBorder="1" applyAlignment="1" applyProtection="1">
      <alignment wrapText="1"/>
      <protection locked="0"/>
    </xf>
    <xf numFmtId="0" fontId="8" fillId="2" borderId="17" xfId="1" applyFont="1" applyFill="1" applyBorder="1" applyAlignment="1"/>
    <xf numFmtId="0" fontId="8" fillId="2" borderId="18" xfId="1" applyFont="1" applyFill="1" applyBorder="1" applyAlignment="1"/>
    <xf numFmtId="0" fontId="9" fillId="4" borderId="35" xfId="1" applyFont="1" applyFill="1" applyBorder="1" applyAlignment="1" applyProtection="1">
      <alignment vertical="center" wrapText="1"/>
      <protection locked="0"/>
    </xf>
    <xf numFmtId="0" fontId="9" fillId="4" borderId="26" xfId="1" applyFont="1" applyFill="1" applyBorder="1" applyAlignment="1" applyProtection="1">
      <alignment horizontal="center" vertical="center" wrapText="1"/>
      <protection locked="0"/>
    </xf>
    <xf numFmtId="0" fontId="0" fillId="2" borderId="42" xfId="1" applyFont="1" applyFill="1" applyBorder="1" applyAlignment="1"/>
    <xf numFmtId="0" fontId="0" fillId="2" borderId="43" xfId="1" applyFont="1" applyFill="1" applyBorder="1" applyAlignment="1"/>
    <xf numFmtId="0" fontId="10" fillId="2" borderId="11" xfId="1" applyFont="1" applyFill="1" applyBorder="1" applyAlignment="1">
      <alignment vertical="center" wrapText="1"/>
    </xf>
    <xf numFmtId="0" fontId="10" fillId="2" borderId="10" xfId="1" applyFont="1" applyFill="1" applyBorder="1" applyAlignment="1">
      <alignment vertical="center" wrapText="1"/>
    </xf>
    <xf numFmtId="0" fontId="9" fillId="4" borderId="33" xfId="1" applyFont="1" applyFill="1" applyBorder="1" applyAlignment="1" applyProtection="1">
      <alignment vertical="center" wrapText="1"/>
      <protection locked="0"/>
    </xf>
    <xf numFmtId="0" fontId="9" fillId="4" borderId="41" xfId="1" applyFont="1" applyFill="1" applyBorder="1" applyAlignment="1" applyProtection="1">
      <alignment vertical="center" wrapText="1"/>
      <protection locked="0"/>
    </xf>
    <xf numFmtId="0" fontId="9" fillId="4" borderId="27" xfId="1" applyFont="1" applyFill="1" applyBorder="1" applyAlignment="1" applyProtection="1">
      <alignment horizontal="center" vertical="center"/>
      <protection locked="0"/>
    </xf>
    <xf numFmtId="0" fontId="9" fillId="4" borderId="27" xfId="1" applyFont="1" applyFill="1" applyBorder="1" applyAlignment="1" applyProtection="1">
      <alignment horizontal="center"/>
      <protection locked="0"/>
    </xf>
    <xf numFmtId="0" fontId="7" fillId="2" borderId="14" xfId="1" applyFont="1" applyFill="1" applyBorder="1" applyAlignment="1" applyProtection="1">
      <alignment horizontal="right"/>
    </xf>
    <xf numFmtId="0" fontId="9" fillId="2" borderId="12" xfId="1" applyFont="1" applyFill="1" applyBorder="1" applyAlignment="1">
      <alignment horizontal="center"/>
    </xf>
    <xf numFmtId="0" fontId="8" fillId="2" borderId="44" xfId="1" applyFont="1" applyFill="1" applyBorder="1" applyAlignment="1" applyProtection="1">
      <alignment horizontal="center" wrapText="1"/>
    </xf>
    <xf numFmtId="0" fontId="8" fillId="2" borderId="45" xfId="1" applyFont="1" applyFill="1" applyBorder="1" applyAlignment="1" applyProtection="1">
      <alignment horizontal="center"/>
    </xf>
    <xf numFmtId="0" fontId="8" fillId="2" borderId="43" xfId="1" applyFont="1" applyFill="1" applyBorder="1" applyAlignment="1" applyProtection="1"/>
    <xf numFmtId="0" fontId="8" fillId="2" borderId="17" xfId="1" applyFont="1" applyFill="1" applyBorder="1" applyAlignment="1" applyProtection="1"/>
    <xf numFmtId="0" fontId="8" fillId="2" borderId="18" xfId="1" applyFont="1" applyFill="1" applyBorder="1" applyAlignment="1" applyProtection="1"/>
    <xf numFmtId="0" fontId="8" fillId="2" borderId="44" xfId="1" applyFont="1" applyFill="1" applyBorder="1" applyAlignment="1" applyProtection="1">
      <alignment horizontal="center"/>
    </xf>
    <xf numFmtId="0" fontId="9" fillId="4" borderId="46" xfId="1" applyFont="1" applyFill="1" applyBorder="1" applyAlignment="1" applyProtection="1">
      <alignment vertical="center"/>
      <protection locked="0"/>
    </xf>
    <xf numFmtId="0" fontId="8" fillId="2" borderId="42" xfId="1" applyFont="1" applyFill="1" applyBorder="1" applyAlignment="1" applyProtection="1">
      <alignment wrapText="1"/>
    </xf>
    <xf numFmtId="0" fontId="8" fillId="2" borderId="43" xfId="1" applyFont="1" applyFill="1" applyBorder="1" applyAlignment="1" applyProtection="1">
      <alignment wrapText="1"/>
    </xf>
    <xf numFmtId="0" fontId="9" fillId="4" borderId="33" xfId="1" applyFont="1" applyFill="1" applyBorder="1" applyAlignment="1" applyProtection="1">
      <alignment horizontal="center" vertical="center"/>
      <protection locked="0"/>
    </xf>
    <xf numFmtId="0" fontId="9" fillId="3" borderId="15" xfId="1" applyFont="1" applyFill="1" applyBorder="1" applyAlignment="1">
      <alignment horizontal="left" vertical="center"/>
    </xf>
    <xf numFmtId="0" fontId="5" fillId="0" borderId="1" xfId="0" applyFont="1" applyBorder="1" applyAlignment="1" applyProtection="1">
      <alignment horizontal="center"/>
      <protection locked="0"/>
    </xf>
    <xf numFmtId="49" fontId="4" fillId="5" borderId="2" xfId="0" applyNumberFormat="1" applyFont="1" applyFill="1" applyBorder="1" applyAlignment="1" applyProtection="1">
      <alignment horizontal="center"/>
    </xf>
    <xf numFmtId="49" fontId="4" fillId="5" borderId="3" xfId="0" applyNumberFormat="1" applyFont="1" applyFill="1" applyBorder="1" applyAlignment="1" applyProtection="1">
      <alignment horizontal="center"/>
    </xf>
    <xf numFmtId="0" fontId="4" fillId="5" borderId="3" xfId="0" applyFont="1" applyFill="1" applyBorder="1" applyAlignment="1" applyProtection="1">
      <alignment horizontal="center"/>
    </xf>
    <xf numFmtId="0" fontId="4" fillId="5" borderId="32" xfId="0" applyFont="1" applyFill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3" fillId="5" borderId="2" xfId="0" applyFont="1" applyFill="1" applyBorder="1" applyAlignment="1" applyProtection="1">
      <alignment horizontal="center"/>
    </xf>
    <xf numFmtId="0" fontId="3" fillId="5" borderId="3" xfId="0" applyFont="1" applyFill="1" applyBorder="1" applyAlignment="1" applyProtection="1">
      <alignment horizontal="center"/>
    </xf>
    <xf numFmtId="0" fontId="3" fillId="5" borderId="32" xfId="0" applyFont="1" applyFill="1" applyBorder="1" applyAlignment="1" applyProtection="1">
      <alignment horizontal="center"/>
    </xf>
  </cellXfs>
  <cellStyles count="3">
    <cellStyle name="Excel Built-in Normal" xfId="1"/>
    <cellStyle name="Hyperlänk" xfId="2" builtinId="8"/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19050</xdr:colOff>
      <xdr:row>4</xdr:row>
      <xdr:rowOff>0</xdr:rowOff>
    </xdr:to>
    <xdr:pic>
      <xdr:nvPicPr>
        <xdr:cNvPr id="103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9125" cy="704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457200</xdr:colOff>
      <xdr:row>40</xdr:row>
      <xdr:rowOff>0</xdr:rowOff>
    </xdr:from>
    <xdr:to>
      <xdr:col>5</xdr:col>
      <xdr:colOff>0</xdr:colOff>
      <xdr:row>44</xdr:row>
      <xdr:rowOff>0</xdr:rowOff>
    </xdr:to>
    <xdr:sp macro="" textlink="">
      <xdr:nvSpPr>
        <xdr:cNvPr id="1032" name="Rectangle 30"/>
        <xdr:cNvSpPr>
          <a:spLocks noChangeArrowheads="1"/>
        </xdr:cNvSpPr>
      </xdr:nvSpPr>
      <xdr:spPr bwMode="auto">
        <a:xfrm>
          <a:off x="457200" y="6886575"/>
          <a:ext cx="2428875" cy="742950"/>
        </a:xfrm>
        <a:prstGeom prst="rect">
          <a:avLst/>
        </a:prstGeom>
        <a:noFill/>
        <a:ln w="38160">
          <a:solidFill>
            <a:srgbClr val="FF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77"/>
  <sheetViews>
    <sheetView tabSelected="1" workbookViewId="0">
      <selection activeCell="A6" sqref="A6:F7"/>
    </sheetView>
  </sheetViews>
  <sheetFormatPr defaultColWidth="8.5703125" defaultRowHeight="12.75" customHeight="1" x14ac:dyDescent="0.2"/>
  <cols>
    <col min="1" max="1" width="9" style="11" customWidth="1"/>
    <col min="2" max="8" width="8.5703125" style="11"/>
    <col min="9" max="9" width="9.28515625" style="11" customWidth="1"/>
    <col min="10" max="12" width="8.5703125" style="11"/>
    <col min="13" max="13" width="9.140625" style="11" customWidth="1"/>
    <col min="14" max="14" width="12.5703125" style="11" customWidth="1"/>
    <col min="15" max="15" width="9.140625" style="11" customWidth="1"/>
    <col min="16" max="16" width="9.7109375" style="12" customWidth="1"/>
    <col min="17" max="17" width="9.140625" style="11" customWidth="1"/>
    <col min="18" max="18" width="10.28515625" style="13" customWidth="1"/>
    <col min="19" max="19" width="9.140625" style="11" customWidth="1"/>
    <col min="20" max="16384" width="8.5703125" style="11"/>
  </cols>
  <sheetData>
    <row r="1" spans="1:16" x14ac:dyDescent="0.2">
      <c r="A1" s="10"/>
      <c r="B1" s="10"/>
      <c r="C1" s="10"/>
      <c r="D1" s="10"/>
      <c r="E1" s="10"/>
      <c r="F1" s="10"/>
      <c r="G1" s="10"/>
      <c r="H1" s="10"/>
      <c r="I1" s="10" t="s">
        <v>2071</v>
      </c>
      <c r="J1" s="10"/>
      <c r="K1" s="10"/>
      <c r="L1" s="10"/>
    </row>
    <row r="2" spans="1:1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6" ht="13.5" thickBot="1" x14ac:dyDescent="0.25">
      <c r="A3" s="10"/>
      <c r="B3" s="10"/>
      <c r="C3" s="14" t="s">
        <v>1770</v>
      </c>
      <c r="D3" s="15"/>
      <c r="E3" s="15"/>
      <c r="F3" s="15"/>
      <c r="G3" s="16"/>
      <c r="H3" s="16"/>
      <c r="I3" s="16"/>
      <c r="J3" s="16"/>
      <c r="K3" s="16"/>
      <c r="L3" s="16"/>
    </row>
    <row r="4" spans="1:16" ht="16.5" thickBot="1" x14ac:dyDescent="0.3">
      <c r="A4" s="10"/>
      <c r="B4" s="10"/>
      <c r="C4" s="14"/>
      <c r="D4" s="15"/>
      <c r="E4" s="157" t="s">
        <v>1771</v>
      </c>
      <c r="F4" s="157"/>
      <c r="G4" s="158" t="s">
        <v>1772</v>
      </c>
      <c r="H4" s="158"/>
      <c r="I4" s="72">
        <v>24</v>
      </c>
      <c r="J4" s="17" t="s">
        <v>1773</v>
      </c>
      <c r="K4" s="18"/>
      <c r="L4" s="18"/>
    </row>
    <row r="5" spans="1:16" ht="12.75" customHeight="1" thickBot="1" x14ac:dyDescent="0.25">
      <c r="A5" s="19" t="s">
        <v>1774</v>
      </c>
      <c r="B5" s="20"/>
      <c r="C5" s="20"/>
      <c r="D5" s="20"/>
      <c r="E5" s="20"/>
      <c r="F5" s="21"/>
      <c r="G5" s="159" t="s">
        <v>1775</v>
      </c>
      <c r="H5" s="159" t="s">
        <v>1776</v>
      </c>
      <c r="I5" s="160" t="s">
        <v>1777</v>
      </c>
      <c r="J5" s="164" t="s">
        <v>1778</v>
      </c>
      <c r="K5" s="22"/>
      <c r="L5" s="10"/>
    </row>
    <row r="6" spans="1:16" ht="12.6" customHeight="1" thickBot="1" x14ac:dyDescent="0.25">
      <c r="A6" s="165"/>
      <c r="B6" s="165"/>
      <c r="C6" s="165"/>
      <c r="D6" s="165"/>
      <c r="E6" s="165"/>
      <c r="F6" s="165"/>
      <c r="G6" s="159"/>
      <c r="H6" s="159"/>
      <c r="I6" s="160"/>
      <c r="J6" s="160"/>
      <c r="K6" s="23" t="s">
        <v>1779</v>
      </c>
      <c r="L6" s="10"/>
    </row>
    <row r="7" spans="1:16" ht="13.9" customHeight="1" thickBot="1" x14ac:dyDescent="0.3">
      <c r="A7" s="165"/>
      <c r="B7" s="165"/>
      <c r="C7" s="165"/>
      <c r="D7" s="165"/>
      <c r="E7" s="165"/>
      <c r="F7" s="165"/>
      <c r="G7" s="81"/>
      <c r="H7" s="82"/>
      <c r="I7" s="82"/>
      <c r="J7" s="82"/>
      <c r="K7" s="24">
        <f ca="1">NOW()</f>
        <v>42158.888531365737</v>
      </c>
      <c r="L7" s="10"/>
    </row>
    <row r="8" spans="1:16" ht="13.15" customHeight="1" x14ac:dyDescent="0.2">
      <c r="A8" s="19" t="s">
        <v>1780</v>
      </c>
      <c r="B8" s="25"/>
      <c r="C8" s="25"/>
      <c r="D8" s="25"/>
      <c r="E8" s="25"/>
      <c r="F8" s="26"/>
      <c r="G8" s="166" t="s">
        <v>1781</v>
      </c>
      <c r="H8" s="166"/>
      <c r="I8" s="167" t="s">
        <v>1782</v>
      </c>
      <c r="J8" s="167"/>
      <c r="K8" s="167"/>
      <c r="L8" s="167"/>
      <c r="P8" s="27"/>
    </row>
    <row r="9" spans="1:16" ht="15.6" customHeight="1" thickBot="1" x14ac:dyDescent="0.25">
      <c r="A9" s="165"/>
      <c r="B9" s="165"/>
      <c r="C9" s="165"/>
      <c r="D9" s="165"/>
      <c r="E9" s="165"/>
      <c r="F9" s="165"/>
      <c r="G9" s="168"/>
      <c r="H9" s="168"/>
      <c r="I9" s="73" t="s">
        <v>1835</v>
      </c>
      <c r="J9" s="169" t="e">
        <f>VLOOKUP(I9,Avst!I:J,2,FALSE)</f>
        <v>#N/A</v>
      </c>
      <c r="K9" s="169"/>
      <c r="L9" s="169"/>
      <c r="P9" s="28"/>
    </row>
    <row r="10" spans="1:16" x14ac:dyDescent="0.2">
      <c r="A10" s="19" t="s">
        <v>1783</v>
      </c>
      <c r="B10" s="25"/>
      <c r="C10" s="161" t="s">
        <v>1784</v>
      </c>
      <c r="D10" s="161"/>
      <c r="E10" s="161"/>
      <c r="F10" s="161"/>
      <c r="G10" s="162" t="s">
        <v>1785</v>
      </c>
      <c r="H10" s="162"/>
      <c r="I10" s="162"/>
      <c r="J10" s="162"/>
      <c r="K10" s="163" t="s">
        <v>1786</v>
      </c>
      <c r="L10" s="163"/>
      <c r="P10" s="27"/>
    </row>
    <row r="11" spans="1:16" ht="18" customHeight="1" thickBot="1" x14ac:dyDescent="0.25">
      <c r="A11" s="135"/>
      <c r="B11" s="135"/>
      <c r="C11" s="136"/>
      <c r="D11" s="136"/>
      <c r="E11" s="136"/>
      <c r="F11" s="136"/>
      <c r="G11" s="137"/>
      <c r="H11" s="137"/>
      <c r="I11" s="137"/>
      <c r="J11" s="137"/>
      <c r="K11" s="142"/>
      <c r="L11" s="142"/>
      <c r="P11" s="27"/>
    </row>
    <row r="12" spans="1:16" ht="13.9" customHeight="1" thickBot="1" x14ac:dyDescent="0.25">
      <c r="A12" s="143" t="s">
        <v>1787</v>
      </c>
      <c r="B12" s="143"/>
      <c r="C12" s="144"/>
      <c r="D12" s="144"/>
      <c r="E12" s="144"/>
      <c r="F12" s="144"/>
      <c r="G12" s="145" t="s">
        <v>1788</v>
      </c>
      <c r="H12" s="145"/>
      <c r="I12" s="145"/>
      <c r="J12" s="145"/>
      <c r="K12" s="146" t="s">
        <v>1789</v>
      </c>
      <c r="L12" s="146"/>
      <c r="P12" s="27"/>
    </row>
    <row r="13" spans="1:16" ht="10.9" customHeight="1" thickBot="1" x14ac:dyDescent="0.25">
      <c r="A13" s="143"/>
      <c r="B13" s="143"/>
      <c r="C13" s="144"/>
      <c r="D13" s="144"/>
      <c r="E13" s="144"/>
      <c r="F13" s="144"/>
      <c r="G13" s="147"/>
      <c r="H13" s="147"/>
      <c r="I13" s="147"/>
      <c r="J13" s="147"/>
      <c r="K13" s="148"/>
      <c r="L13" s="148"/>
      <c r="P13" s="27"/>
    </row>
    <row r="14" spans="1:16" ht="13.5" customHeight="1" thickBot="1" x14ac:dyDescent="0.25">
      <c r="A14" s="149" t="s">
        <v>1790</v>
      </c>
      <c r="B14" s="149"/>
      <c r="C14" s="149"/>
      <c r="D14" s="150" t="s">
        <v>1791</v>
      </c>
      <c r="E14" s="150"/>
      <c r="F14" s="150"/>
      <c r="G14" s="147"/>
      <c r="H14" s="147"/>
      <c r="I14" s="147"/>
      <c r="J14" s="147"/>
      <c r="K14" s="148"/>
      <c r="L14" s="148"/>
      <c r="P14" s="27"/>
    </row>
    <row r="15" spans="1:16" ht="11.45" customHeight="1" thickBot="1" x14ac:dyDescent="0.25">
      <c r="A15" s="153"/>
      <c r="B15" s="153"/>
      <c r="C15" s="153"/>
      <c r="D15" s="154"/>
      <c r="E15" s="154"/>
      <c r="F15" s="154"/>
      <c r="G15" s="155"/>
      <c r="H15" s="152" t="s">
        <v>1792</v>
      </c>
      <c r="I15" s="152"/>
      <c r="J15" s="156"/>
      <c r="K15" s="151" t="s">
        <v>1793</v>
      </c>
      <c r="L15" s="151"/>
      <c r="P15" s="27"/>
    </row>
    <row r="16" spans="1:16" ht="9.6" customHeight="1" thickBot="1" x14ac:dyDescent="0.25">
      <c r="A16" s="153"/>
      <c r="B16" s="153"/>
      <c r="C16" s="153"/>
      <c r="D16" s="154"/>
      <c r="E16" s="154"/>
      <c r="F16" s="154"/>
      <c r="G16" s="155"/>
      <c r="H16" s="152"/>
      <c r="I16" s="152"/>
      <c r="J16" s="156"/>
      <c r="K16" s="151"/>
      <c r="L16" s="151"/>
    </row>
    <row r="17" spans="1:16" ht="13.9" customHeight="1" thickBot="1" x14ac:dyDescent="0.25">
      <c r="A17" s="138" t="s">
        <v>2068</v>
      </c>
      <c r="B17" s="139"/>
      <c r="C17" s="10"/>
      <c r="D17" s="10"/>
      <c r="E17" s="10"/>
      <c r="F17" s="10"/>
      <c r="G17" s="140" t="s">
        <v>1794</v>
      </c>
      <c r="H17" s="140"/>
      <c r="I17" s="140"/>
      <c r="J17" s="140"/>
      <c r="K17" s="140"/>
      <c r="L17" s="140"/>
      <c r="P17" s="29"/>
    </row>
    <row r="18" spans="1:16" ht="13.9" customHeight="1" thickBot="1" x14ac:dyDescent="0.25">
      <c r="A18" s="132" t="s">
        <v>1795</v>
      </c>
      <c r="B18" s="132"/>
      <c r="C18" s="132"/>
      <c r="D18" s="132"/>
      <c r="E18" s="132"/>
      <c r="F18" s="10"/>
      <c r="G18" s="134" t="s">
        <v>1796</v>
      </c>
      <c r="H18" s="134"/>
      <c r="I18" s="77">
        <f>Loggbok!L4</f>
        <v>0</v>
      </c>
      <c r="J18" s="141"/>
      <c r="K18" s="141"/>
      <c r="L18" s="30"/>
      <c r="P18" s="31"/>
    </row>
    <row r="19" spans="1:16" ht="13.9" customHeight="1" thickBot="1" x14ac:dyDescent="0.25">
      <c r="A19" s="132" t="s">
        <v>1797</v>
      </c>
      <c r="B19" s="132"/>
      <c r="C19" s="132"/>
      <c r="D19" s="132"/>
      <c r="E19" s="132"/>
      <c r="F19" s="32"/>
      <c r="G19" s="134" t="s">
        <v>1798</v>
      </c>
      <c r="H19" s="134"/>
      <c r="I19" s="77">
        <f>VLOOKUP("M",Loggbok!F4:L105,7,FALSE)</f>
        <v>0</v>
      </c>
      <c r="J19" s="33" t="s">
        <v>1799</v>
      </c>
      <c r="K19" s="34" t="s">
        <v>1800</v>
      </c>
      <c r="L19" s="68">
        <f>IF(I21&gt;((I19-I18)*24),0,((I19-I18)*24-I21)*60)</f>
        <v>0</v>
      </c>
      <c r="P19" s="31"/>
    </row>
    <row r="20" spans="1:16" ht="13.9" customHeight="1" thickBot="1" x14ac:dyDescent="0.25">
      <c r="A20" s="131" t="s">
        <v>1801</v>
      </c>
      <c r="B20" s="131"/>
      <c r="C20" s="131"/>
      <c r="D20" s="131"/>
      <c r="E20" s="131"/>
      <c r="F20" s="131"/>
      <c r="G20" s="35" t="s">
        <v>1802</v>
      </c>
      <c r="H20" s="36"/>
      <c r="I20" s="37"/>
      <c r="J20" s="36"/>
      <c r="K20" s="38" t="s">
        <v>1803</v>
      </c>
      <c r="L20" s="69">
        <f>Loggbok!E2</f>
        <v>0</v>
      </c>
      <c r="P20" s="31"/>
    </row>
    <row r="21" spans="1:16" ht="13.9" customHeight="1" thickBot="1" x14ac:dyDescent="0.25">
      <c r="A21" s="132" t="s">
        <v>1804</v>
      </c>
      <c r="B21" s="132"/>
      <c r="C21" s="132"/>
      <c r="D21" s="132"/>
      <c r="E21" s="132"/>
      <c r="F21" s="32"/>
      <c r="G21" s="35" t="s">
        <v>1805</v>
      </c>
      <c r="H21" s="39" t="s">
        <v>1806</v>
      </c>
      <c r="I21" s="70">
        <f>I4</f>
        <v>24</v>
      </c>
      <c r="J21" s="71" t="s">
        <v>1773</v>
      </c>
      <c r="K21" s="40" t="s">
        <v>1807</v>
      </c>
      <c r="L21" s="69">
        <f>IF(L19&gt;0,(2*L20*L19)/(I21*60),0)</f>
        <v>0</v>
      </c>
      <c r="P21" s="31"/>
    </row>
    <row r="22" spans="1:16" ht="12.75" customHeight="1" thickBot="1" x14ac:dyDescent="0.25">
      <c r="A22" s="127" t="s">
        <v>1808</v>
      </c>
      <c r="B22" s="127"/>
      <c r="C22" s="127"/>
      <c r="D22" s="127"/>
      <c r="E22" s="127"/>
      <c r="F22" s="127"/>
      <c r="G22" s="35" t="s">
        <v>1809</v>
      </c>
      <c r="H22" s="36"/>
      <c r="I22" s="36"/>
      <c r="J22" s="36"/>
      <c r="K22" s="38" t="s">
        <v>1810</v>
      </c>
      <c r="L22" s="69">
        <f>+L20-L21</f>
        <v>0</v>
      </c>
      <c r="P22" s="31"/>
    </row>
    <row r="23" spans="1:16" ht="12" customHeight="1" x14ac:dyDescent="0.2">
      <c r="A23" s="127"/>
      <c r="B23" s="127"/>
      <c r="C23" s="127"/>
      <c r="D23" s="127"/>
      <c r="E23" s="127"/>
      <c r="F23" s="127"/>
      <c r="G23" s="41" t="s">
        <v>1811</v>
      </c>
      <c r="H23" s="42"/>
      <c r="I23" s="42"/>
      <c r="J23" s="42"/>
      <c r="K23" s="42"/>
      <c r="L23" s="43"/>
      <c r="P23" s="44"/>
    </row>
    <row r="24" spans="1:16" ht="10.15" customHeight="1" x14ac:dyDescent="0.2">
      <c r="A24" s="132" t="s">
        <v>1812</v>
      </c>
      <c r="B24" s="132"/>
      <c r="C24" s="132"/>
      <c r="D24" s="132"/>
      <c r="E24" s="132"/>
      <c r="F24" s="32"/>
      <c r="G24" s="45" t="s">
        <v>1813</v>
      </c>
      <c r="H24" s="46"/>
      <c r="I24" s="46"/>
      <c r="J24" s="129" t="s">
        <v>1839</v>
      </c>
      <c r="K24" s="129"/>
      <c r="L24" s="129"/>
      <c r="P24" s="44"/>
    </row>
    <row r="25" spans="1:16" ht="12" customHeight="1" x14ac:dyDescent="0.2">
      <c r="A25" s="127" t="s">
        <v>1814</v>
      </c>
      <c r="B25" s="127"/>
      <c r="C25" s="127"/>
      <c r="D25" s="127"/>
      <c r="E25" s="127"/>
      <c r="F25" s="127"/>
      <c r="G25" s="45" t="s">
        <v>1815</v>
      </c>
      <c r="H25" s="46"/>
      <c r="I25" s="46"/>
      <c r="J25" s="129"/>
      <c r="K25" s="129"/>
      <c r="L25" s="129"/>
      <c r="P25" s="31"/>
    </row>
    <row r="26" spans="1:16" ht="11.45" customHeight="1" x14ac:dyDescent="0.2">
      <c r="A26" s="127"/>
      <c r="B26" s="127"/>
      <c r="C26" s="127"/>
      <c r="D26" s="127"/>
      <c r="E26" s="127"/>
      <c r="F26" s="127"/>
      <c r="G26" s="45" t="s">
        <v>1816</v>
      </c>
      <c r="H26" s="46"/>
      <c r="I26" s="46"/>
      <c r="J26" s="129"/>
      <c r="K26" s="129"/>
      <c r="L26" s="129"/>
      <c r="P26" s="31"/>
    </row>
    <row r="27" spans="1:16" ht="11.45" customHeight="1" x14ac:dyDescent="0.2">
      <c r="A27" s="124" t="s">
        <v>1817</v>
      </c>
      <c r="B27" s="124"/>
      <c r="C27" s="124"/>
      <c r="D27" s="124"/>
      <c r="E27" s="124"/>
      <c r="F27" s="47"/>
      <c r="G27" s="45" t="s">
        <v>1818</v>
      </c>
      <c r="H27" s="46"/>
      <c r="I27" s="46"/>
      <c r="J27" s="46"/>
      <c r="K27" s="46"/>
      <c r="L27" s="48"/>
      <c r="P27" s="31"/>
    </row>
    <row r="28" spans="1:16" ht="10.9" customHeight="1" thickBot="1" x14ac:dyDescent="0.25">
      <c r="A28" s="49" t="s">
        <v>1819</v>
      </c>
      <c r="B28" s="50"/>
      <c r="C28" s="50"/>
      <c r="D28" s="50"/>
      <c r="E28" s="50"/>
      <c r="F28" s="32"/>
      <c r="G28" s="51" t="s">
        <v>1820</v>
      </c>
      <c r="H28" s="52"/>
      <c r="I28" s="52"/>
      <c r="J28" s="52"/>
      <c r="K28" s="52"/>
      <c r="L28" s="53"/>
      <c r="P28" s="31"/>
    </row>
    <row r="29" spans="1:16" ht="12.75" customHeight="1" thickBot="1" x14ac:dyDescent="0.25">
      <c r="A29" s="124" t="s">
        <v>1821</v>
      </c>
      <c r="B29" s="124"/>
      <c r="C29" s="124"/>
      <c r="D29" s="124"/>
      <c r="E29" s="124"/>
      <c r="F29" s="54"/>
      <c r="G29" s="130" t="s">
        <v>1822</v>
      </c>
      <c r="H29" s="130"/>
      <c r="I29" s="130"/>
      <c r="J29" s="130"/>
      <c r="K29" s="130"/>
      <c r="L29" s="130"/>
    </row>
    <row r="30" spans="1:16" ht="11.45" customHeight="1" thickBot="1" x14ac:dyDescent="0.25">
      <c r="A30" s="127" t="s">
        <v>1823</v>
      </c>
      <c r="B30" s="127"/>
      <c r="C30" s="127"/>
      <c r="D30" s="127"/>
      <c r="E30" s="127"/>
      <c r="F30" s="127"/>
      <c r="G30" s="130"/>
      <c r="H30" s="130"/>
      <c r="I30" s="130"/>
      <c r="J30" s="130"/>
      <c r="K30" s="130"/>
      <c r="L30" s="130"/>
    </row>
    <row r="31" spans="1:16" ht="10.15" customHeight="1" thickBot="1" x14ac:dyDescent="0.25">
      <c r="A31" s="124" t="s">
        <v>1824</v>
      </c>
      <c r="B31" s="124"/>
      <c r="C31" s="124"/>
      <c r="D31" s="124"/>
      <c r="E31" s="124"/>
      <c r="F31" s="54"/>
      <c r="G31" s="130"/>
      <c r="H31" s="130"/>
      <c r="I31" s="130"/>
      <c r="J31" s="130"/>
      <c r="K31" s="130"/>
      <c r="L31" s="130"/>
    </row>
    <row r="32" spans="1:16" ht="10.15" customHeight="1" thickBot="1" x14ac:dyDescent="0.25">
      <c r="A32" s="133" t="s">
        <v>1825</v>
      </c>
      <c r="B32" s="133"/>
      <c r="C32" s="133"/>
      <c r="D32" s="133"/>
      <c r="E32" s="133"/>
      <c r="F32" s="54"/>
      <c r="G32" s="130"/>
      <c r="H32" s="130"/>
      <c r="I32" s="130"/>
      <c r="J32" s="130"/>
      <c r="K32" s="130"/>
      <c r="L32" s="130"/>
    </row>
    <row r="33" spans="1:18" ht="11.45" customHeight="1" thickBot="1" x14ac:dyDescent="0.25">
      <c r="A33" s="124" t="s">
        <v>1826</v>
      </c>
      <c r="B33" s="124"/>
      <c r="C33" s="124"/>
      <c r="D33" s="124"/>
      <c r="E33" s="124"/>
      <c r="F33" s="55"/>
      <c r="G33" s="130"/>
      <c r="H33" s="130"/>
      <c r="I33" s="130"/>
      <c r="J33" s="130"/>
      <c r="K33" s="130"/>
      <c r="L33" s="130"/>
    </row>
    <row r="34" spans="1:18" ht="9.6" customHeight="1" x14ac:dyDescent="0.2">
      <c r="A34" s="49" t="s">
        <v>1827</v>
      </c>
      <c r="B34" s="50"/>
      <c r="C34" s="50"/>
      <c r="D34" s="50"/>
      <c r="E34" s="50"/>
      <c r="F34" s="47"/>
      <c r="G34" s="130"/>
      <c r="H34" s="130"/>
      <c r="I34" s="130"/>
      <c r="J34" s="130"/>
      <c r="K34" s="130"/>
      <c r="L34" s="130"/>
    </row>
    <row r="35" spans="1:18" ht="11.45" customHeight="1" x14ac:dyDescent="0.2">
      <c r="A35" s="124" t="s">
        <v>1828</v>
      </c>
      <c r="B35" s="124"/>
      <c r="C35" s="124"/>
      <c r="D35" s="124"/>
      <c r="E35" s="124"/>
      <c r="F35" s="54"/>
      <c r="G35" s="125"/>
      <c r="H35" s="125"/>
      <c r="I35" s="125"/>
      <c r="J35" s="125"/>
      <c r="K35" s="126"/>
      <c r="L35" s="126"/>
    </row>
    <row r="36" spans="1:18" ht="10.15" customHeight="1" x14ac:dyDescent="0.2">
      <c r="A36" s="127" t="s">
        <v>1829</v>
      </c>
      <c r="B36" s="127"/>
      <c r="C36" s="127"/>
      <c r="D36" s="127"/>
      <c r="E36" s="127"/>
      <c r="F36" s="127"/>
      <c r="G36" s="125"/>
      <c r="H36" s="125"/>
      <c r="I36" s="125"/>
      <c r="J36" s="125"/>
      <c r="K36" s="126"/>
      <c r="L36" s="126"/>
    </row>
    <row r="37" spans="1:18" ht="10.15" customHeight="1" x14ac:dyDescent="0.2">
      <c r="A37" s="127"/>
      <c r="B37" s="127"/>
      <c r="C37" s="127"/>
      <c r="D37" s="127"/>
      <c r="E37" s="127"/>
      <c r="F37" s="127"/>
      <c r="G37" s="45" t="s">
        <v>1830</v>
      </c>
      <c r="H37" s="46"/>
      <c r="I37" s="46"/>
      <c r="J37" s="46"/>
      <c r="K37" s="46" t="s">
        <v>0</v>
      </c>
      <c r="L37" s="56"/>
    </row>
    <row r="38" spans="1:18" ht="10.9" customHeight="1" x14ac:dyDescent="0.2">
      <c r="A38" s="124" t="s">
        <v>1831</v>
      </c>
      <c r="B38" s="124"/>
      <c r="C38" s="124"/>
      <c r="D38" s="124"/>
      <c r="E38" s="124"/>
      <c r="F38" s="54"/>
      <c r="G38" s="128"/>
      <c r="H38" s="128"/>
      <c r="I38" s="128"/>
      <c r="J38" s="128"/>
      <c r="K38" s="128"/>
      <c r="L38" s="128"/>
    </row>
    <row r="39" spans="1:18" ht="10.15" customHeight="1" x14ac:dyDescent="0.2">
      <c r="A39" s="127" t="s">
        <v>1832</v>
      </c>
      <c r="B39" s="127"/>
      <c r="C39" s="127"/>
      <c r="D39" s="127"/>
      <c r="E39" s="127"/>
      <c r="F39" s="127"/>
      <c r="G39" s="128"/>
      <c r="H39" s="128"/>
      <c r="I39" s="128"/>
      <c r="J39" s="128"/>
      <c r="K39" s="128"/>
      <c r="L39" s="128"/>
    </row>
    <row r="40" spans="1:18" ht="3.95" customHeight="1" x14ac:dyDescent="0.2">
      <c r="A40" s="10"/>
      <c r="B40" s="10"/>
      <c r="C40" s="10"/>
      <c r="D40" s="10"/>
      <c r="E40" s="10"/>
      <c r="F40" s="10"/>
      <c r="G40" s="128"/>
      <c r="H40" s="128"/>
      <c r="I40" s="128"/>
      <c r="J40" s="128"/>
      <c r="K40" s="128"/>
      <c r="L40" s="128"/>
    </row>
    <row r="41" spans="1:18" ht="13.5" thickBot="1" x14ac:dyDescent="0.25">
      <c r="A41" s="10"/>
      <c r="B41" s="78" t="s">
        <v>1833</v>
      </c>
      <c r="C41" s="84"/>
      <c r="D41" s="84"/>
      <c r="E41" s="84"/>
      <c r="F41" s="10"/>
      <c r="G41" s="51" t="s">
        <v>1834</v>
      </c>
      <c r="H41" s="58"/>
      <c r="I41" s="58"/>
      <c r="J41" s="58"/>
      <c r="K41" s="58"/>
      <c r="L41" s="59"/>
    </row>
    <row r="42" spans="1:18" x14ac:dyDescent="0.2">
      <c r="A42" s="10"/>
      <c r="B42" s="79" t="s">
        <v>2070</v>
      </c>
      <c r="C42" s="79"/>
      <c r="D42" s="79"/>
      <c r="E42" s="79"/>
      <c r="F42" s="10"/>
      <c r="G42" s="46"/>
      <c r="H42" s="57"/>
      <c r="I42" s="57"/>
      <c r="J42" s="57"/>
      <c r="K42" s="57"/>
      <c r="L42" s="57"/>
    </row>
    <row r="43" spans="1:18" ht="14.45" customHeight="1" x14ac:dyDescent="0.2">
      <c r="A43" s="10"/>
      <c r="B43" s="86" t="s">
        <v>1840</v>
      </c>
      <c r="C43" s="84"/>
      <c r="D43" s="84" t="s">
        <v>2065</v>
      </c>
      <c r="E43" s="84"/>
      <c r="F43" s="10"/>
      <c r="G43" s="46"/>
      <c r="H43" s="57"/>
      <c r="I43" s="57"/>
      <c r="J43" s="57"/>
      <c r="K43" s="57"/>
      <c r="L43" s="57"/>
    </row>
    <row r="44" spans="1:18" ht="14.45" customHeight="1" x14ac:dyDescent="0.2">
      <c r="A44" s="10"/>
      <c r="B44" s="84" t="s">
        <v>2066</v>
      </c>
      <c r="C44" s="84"/>
      <c r="D44" s="84"/>
      <c r="E44" s="84"/>
      <c r="F44" s="10"/>
      <c r="G44" s="46"/>
      <c r="H44" s="57"/>
      <c r="I44" s="57"/>
      <c r="J44" s="57"/>
      <c r="K44" s="57"/>
      <c r="L44" s="57"/>
    </row>
    <row r="45" spans="1:18" ht="2.4500000000000002" customHeight="1" thickBot="1" x14ac:dyDescent="0.25">
      <c r="A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8" ht="13.5" thickBot="1" x14ac:dyDescent="0.25">
      <c r="A46" s="76" t="s">
        <v>1841</v>
      </c>
      <c r="B46" s="85"/>
      <c r="C46" s="60"/>
      <c r="D46" s="60"/>
      <c r="E46" s="60"/>
      <c r="F46" s="60"/>
      <c r="G46" s="60"/>
      <c r="H46" s="60"/>
      <c r="I46" s="60"/>
      <c r="J46" s="60"/>
      <c r="K46" s="60"/>
      <c r="L46" s="60"/>
    </row>
    <row r="47" spans="1:18" x14ac:dyDescent="0.2">
      <c r="A47" s="61" t="s">
        <v>1835</v>
      </c>
      <c r="B47" s="62">
        <v>1</v>
      </c>
      <c r="C47" s="62">
        <v>2</v>
      </c>
      <c r="D47" s="62">
        <v>3</v>
      </c>
      <c r="E47" s="62">
        <v>4</v>
      </c>
      <c r="F47" s="62">
        <v>5</v>
      </c>
      <c r="G47" s="62">
        <v>6</v>
      </c>
      <c r="H47" s="62">
        <v>7</v>
      </c>
      <c r="I47" s="62">
        <v>8</v>
      </c>
      <c r="J47" s="62">
        <v>9</v>
      </c>
      <c r="K47" s="62">
        <v>10</v>
      </c>
      <c r="L47" s="62">
        <v>11</v>
      </c>
    </row>
    <row r="48" spans="1:18" ht="13.5" thickBot="1" x14ac:dyDescent="0.25">
      <c r="A48" s="74" t="str">
        <f>I9</f>
        <v>Startpunkt</v>
      </c>
      <c r="B48" s="74" t="str">
        <f ca="1">IF(OFFSET(Loggbok!$E$4,B47,0)=0,"",OFFSET(Loggbok!$E$4,B47,0))</f>
        <v/>
      </c>
      <c r="C48" s="74" t="str">
        <f ca="1">IF(OFFSET(Loggbok!$E$4,C47,0)=0,"",OFFSET(Loggbok!$E$4,C47,0))</f>
        <v/>
      </c>
      <c r="D48" s="74" t="str">
        <f ca="1">IF(OFFSET(Loggbok!$E$4,D47,0)=0,"",OFFSET(Loggbok!$E$4,D47,0))</f>
        <v/>
      </c>
      <c r="E48" s="74" t="str">
        <f ca="1">IF(OFFSET(Loggbok!$E$4,E47,0)=0,"",OFFSET(Loggbok!$E$4,E47,0))</f>
        <v/>
      </c>
      <c r="F48" s="74" t="str">
        <f ca="1">IF(OFFSET(Loggbok!$E$4,F47,0)=0,"",OFFSET(Loggbok!$E$4,F47,0))</f>
        <v/>
      </c>
      <c r="G48" s="74" t="str">
        <f ca="1">IF(OFFSET(Loggbok!$E$4,G47,0)=0,"",OFFSET(Loggbok!$E$4,G47,0))</f>
        <v/>
      </c>
      <c r="H48" s="74" t="str">
        <f ca="1">IF(OFFSET(Loggbok!$E$4,H47,0)=0,"",OFFSET(Loggbok!$E$4,H47,0))</f>
        <v/>
      </c>
      <c r="I48" s="74" t="str">
        <f ca="1">IF(OFFSET(Loggbok!$E$4,I47,0)=0,"",OFFSET(Loggbok!$E$4,I47,0))</f>
        <v/>
      </c>
      <c r="J48" s="74" t="str">
        <f ca="1">IF(OFFSET(Loggbok!$E$4,J47,0)=0,"",OFFSET(Loggbok!$E$4,J47,0))</f>
        <v/>
      </c>
      <c r="K48" s="74" t="str">
        <f ca="1">IF(OFFSET(Loggbok!$E$4,K47,0)=0,"",OFFSET(Loggbok!$E$4,K47,0))</f>
        <v/>
      </c>
      <c r="L48" s="74" t="str">
        <f ca="1">IF(OFFSET(Loggbok!$E$4,L47,0)=0,"",OFFSET(Loggbok!$E$4,L47,0))</f>
        <v/>
      </c>
      <c r="R48" s="11"/>
    </row>
    <row r="49" spans="1:18" x14ac:dyDescent="0.2">
      <c r="A49" s="64"/>
      <c r="B49" s="62">
        <v>12</v>
      </c>
      <c r="C49" s="62">
        <v>13</v>
      </c>
      <c r="D49" s="62">
        <v>14</v>
      </c>
      <c r="E49" s="62">
        <v>15</v>
      </c>
      <c r="F49" s="62">
        <v>16</v>
      </c>
      <c r="G49" s="62">
        <v>17</v>
      </c>
      <c r="H49" s="62">
        <v>18</v>
      </c>
      <c r="I49" s="62">
        <v>19</v>
      </c>
      <c r="J49" s="62">
        <v>20</v>
      </c>
      <c r="K49" s="62">
        <v>21</v>
      </c>
      <c r="L49" s="62">
        <v>22</v>
      </c>
      <c r="R49" s="11"/>
    </row>
    <row r="50" spans="1:18" ht="13.5" thickBot="1" x14ac:dyDescent="0.25">
      <c r="A50" s="63"/>
      <c r="B50" s="74" t="str">
        <f ca="1">IF(OFFSET(Loggbok!$E$4,B49,0)=0,"",OFFSET(Loggbok!$E$4,B49,0))</f>
        <v/>
      </c>
      <c r="C50" s="74" t="str">
        <f ca="1">IF(OFFSET(Loggbok!$E$4,C49,0)=0,"",OFFSET(Loggbok!$E$4,C49,0))</f>
        <v/>
      </c>
      <c r="D50" s="74" t="str">
        <f ca="1">IF(OFFSET(Loggbok!$E$4,D49,0)=0,"",OFFSET(Loggbok!$E$4,D49,0))</f>
        <v/>
      </c>
      <c r="E50" s="74" t="str">
        <f ca="1">IF(OFFSET(Loggbok!$E$4,E49,0)=0,"",OFFSET(Loggbok!$E$4,E49,0))</f>
        <v/>
      </c>
      <c r="F50" s="74" t="str">
        <f ca="1">IF(OFFSET(Loggbok!$E$4,F49,0)=0,"",OFFSET(Loggbok!$E$4,F49,0))</f>
        <v/>
      </c>
      <c r="G50" s="74" t="str">
        <f ca="1">IF(OFFSET(Loggbok!$E$4,G49,0)=0,"",OFFSET(Loggbok!$E$4,G49,0))</f>
        <v/>
      </c>
      <c r="H50" s="74" t="str">
        <f ca="1">IF(OFFSET(Loggbok!$E$4,H49,0)=0,"",OFFSET(Loggbok!$E$4,H49,0))</f>
        <v/>
      </c>
      <c r="I50" s="74" t="str">
        <f ca="1">IF(OFFSET(Loggbok!$E$4,I49,0)=0,"",OFFSET(Loggbok!$E$4,I49,0))</f>
        <v/>
      </c>
      <c r="J50" s="74" t="str">
        <f ca="1">IF(OFFSET(Loggbok!$E$4,J49,0)=0,"",OFFSET(Loggbok!$E$4,J49,0))</f>
        <v/>
      </c>
      <c r="K50" s="74" t="str">
        <f ca="1">IF(OFFSET(Loggbok!$E$4,K49,0)=0,"",OFFSET(Loggbok!$E$4,K49,0))</f>
        <v/>
      </c>
      <c r="L50" s="74" t="str">
        <f ca="1">IF(OFFSET(Loggbok!$E$4,L49,0)=0,"",OFFSET(Loggbok!$E$4,L49,0))</f>
        <v/>
      </c>
      <c r="R50" s="11"/>
    </row>
    <row r="51" spans="1:18" x14ac:dyDescent="0.2">
      <c r="A51" s="64"/>
      <c r="B51" s="62">
        <v>23</v>
      </c>
      <c r="C51" s="62">
        <v>24</v>
      </c>
      <c r="D51" s="62">
        <v>25</v>
      </c>
      <c r="E51" s="62">
        <v>26</v>
      </c>
      <c r="F51" s="62">
        <v>27</v>
      </c>
      <c r="G51" s="62">
        <v>28</v>
      </c>
      <c r="H51" s="62">
        <v>29</v>
      </c>
      <c r="I51" s="62">
        <v>30</v>
      </c>
      <c r="J51" s="62">
        <v>31</v>
      </c>
      <c r="K51" s="62">
        <v>32</v>
      </c>
      <c r="L51" s="62">
        <v>33</v>
      </c>
      <c r="R51" s="11"/>
    </row>
    <row r="52" spans="1:18" ht="13.5" thickBot="1" x14ac:dyDescent="0.25">
      <c r="A52" s="63"/>
      <c r="B52" s="74" t="str">
        <f ca="1">IF(OFFSET(Loggbok!$E$4,B51,0)=0,"",OFFSET(Loggbok!$E$4,B51,0))</f>
        <v/>
      </c>
      <c r="C52" s="74" t="str">
        <f ca="1">IF(OFFSET(Loggbok!$E$4,C51,0)=0,"",OFFSET(Loggbok!$E$4,C51,0))</f>
        <v/>
      </c>
      <c r="D52" s="74" t="str">
        <f ca="1">IF(OFFSET(Loggbok!$E$4,D51,0)=0,"",OFFSET(Loggbok!$E$4,D51,0))</f>
        <v/>
      </c>
      <c r="E52" s="74" t="str">
        <f ca="1">IF(OFFSET(Loggbok!$E$4,E51,0)=0,"",OFFSET(Loggbok!$E$4,E51,0))</f>
        <v/>
      </c>
      <c r="F52" s="74" t="str">
        <f ca="1">IF(OFFSET(Loggbok!$E$4,F51,0)=0,"",OFFSET(Loggbok!$E$4,F51,0))</f>
        <v/>
      </c>
      <c r="G52" s="74" t="str">
        <f ca="1">IF(OFFSET(Loggbok!$E$4,G51,0)=0,"",OFFSET(Loggbok!$E$4,G51,0))</f>
        <v/>
      </c>
      <c r="H52" s="74" t="str">
        <f ca="1">IF(OFFSET(Loggbok!$E$4,H51,0)=0,"",OFFSET(Loggbok!$E$4,H51,0))</f>
        <v/>
      </c>
      <c r="I52" s="74" t="str">
        <f ca="1">IF(OFFSET(Loggbok!$E$4,I51,0)=0,"",OFFSET(Loggbok!$E$4,I51,0))</f>
        <v/>
      </c>
      <c r="J52" s="74" t="str">
        <f ca="1">IF(OFFSET(Loggbok!$E$4,J51,0)=0,"",OFFSET(Loggbok!$E$4,J51,0))</f>
        <v/>
      </c>
      <c r="K52" s="74" t="str">
        <f ca="1">IF(OFFSET(Loggbok!$E$4,K51,0)=0,"",OFFSET(Loggbok!$E$4,K51,0))</f>
        <v/>
      </c>
      <c r="L52" s="74" t="str">
        <f ca="1">IF(OFFSET(Loggbok!$E$4,L51,0)=0,"",OFFSET(Loggbok!$E$4,L51,0))</f>
        <v/>
      </c>
      <c r="R52" s="11"/>
    </row>
    <row r="53" spans="1:18" x14ac:dyDescent="0.2">
      <c r="A53" s="64"/>
      <c r="B53" s="62">
        <v>34</v>
      </c>
      <c r="C53" s="62">
        <v>35</v>
      </c>
      <c r="D53" s="62">
        <v>36</v>
      </c>
      <c r="E53" s="62">
        <v>37</v>
      </c>
      <c r="F53" s="62">
        <v>38</v>
      </c>
      <c r="G53" s="62">
        <v>39</v>
      </c>
      <c r="H53" s="62">
        <v>40</v>
      </c>
      <c r="I53" s="62">
        <v>41</v>
      </c>
      <c r="J53" s="62">
        <v>42</v>
      </c>
      <c r="K53" s="62">
        <v>43</v>
      </c>
      <c r="L53" s="62">
        <v>44</v>
      </c>
      <c r="R53" s="11"/>
    </row>
    <row r="54" spans="1:18" ht="13.5" thickBot="1" x14ac:dyDescent="0.25">
      <c r="A54" s="63"/>
      <c r="B54" s="74" t="str">
        <f ca="1">IF(OFFSET(Loggbok!$E$4,B53,0)=0,"",OFFSET(Loggbok!$E$4,B53,0))</f>
        <v/>
      </c>
      <c r="C54" s="74" t="str">
        <f ca="1">IF(OFFSET(Loggbok!$E$4,C53,0)=0,"",OFFSET(Loggbok!$E$4,C53,0))</f>
        <v/>
      </c>
      <c r="D54" s="74" t="str">
        <f ca="1">IF(OFFSET(Loggbok!$E$4,D53,0)=0,"",OFFSET(Loggbok!$E$4,D53,0))</f>
        <v/>
      </c>
      <c r="E54" s="74" t="str">
        <f ca="1">IF(OFFSET(Loggbok!$E$4,E53,0)=0,"",OFFSET(Loggbok!$E$4,E53,0))</f>
        <v/>
      </c>
      <c r="F54" s="74" t="str">
        <f ca="1">IF(OFFSET(Loggbok!$E$4,F53,0)=0,"",OFFSET(Loggbok!$E$4,F53,0))</f>
        <v/>
      </c>
      <c r="G54" s="74" t="str">
        <f ca="1">IF(OFFSET(Loggbok!$E$4,G53,0)=0,"",OFFSET(Loggbok!$E$4,G53,0))</f>
        <v/>
      </c>
      <c r="H54" s="74" t="str">
        <f ca="1">IF(OFFSET(Loggbok!$E$4,H53,0)=0,"",OFFSET(Loggbok!$E$4,H53,0))</f>
        <v/>
      </c>
      <c r="I54" s="74" t="str">
        <f ca="1">IF(OFFSET(Loggbok!$E$4,I53,0)=0,"",OFFSET(Loggbok!$E$4,I53,0))</f>
        <v/>
      </c>
      <c r="J54" s="74" t="str">
        <f ca="1">IF(OFFSET(Loggbok!$E$4,J53,0)=0,"",OFFSET(Loggbok!$E$4,J53,0))</f>
        <v/>
      </c>
      <c r="K54" s="74" t="str">
        <f ca="1">IF(OFFSET(Loggbok!$E$4,K53,0)=0,"",OFFSET(Loggbok!$E$4,K53,0))</f>
        <v/>
      </c>
      <c r="L54" s="74" t="str">
        <f ca="1">IF(OFFSET(Loggbok!$E$4,L53,0)=0,"",OFFSET(Loggbok!$E$4,L53,0))</f>
        <v/>
      </c>
      <c r="R54" s="11"/>
    </row>
    <row r="55" spans="1:18" x14ac:dyDescent="0.2">
      <c r="A55" s="64"/>
      <c r="B55" s="62">
        <v>45</v>
      </c>
      <c r="C55" s="62">
        <v>46</v>
      </c>
      <c r="D55" s="62">
        <v>47</v>
      </c>
      <c r="E55" s="62">
        <v>48</v>
      </c>
      <c r="F55" s="62">
        <v>49</v>
      </c>
      <c r="G55" s="62">
        <v>50</v>
      </c>
      <c r="H55" s="62">
        <v>51</v>
      </c>
      <c r="I55" s="62">
        <v>52</v>
      </c>
      <c r="J55" s="62">
        <v>53</v>
      </c>
      <c r="K55" s="62">
        <v>54</v>
      </c>
      <c r="L55" s="62">
        <v>55</v>
      </c>
      <c r="R55" s="11"/>
    </row>
    <row r="56" spans="1:18" ht="13.5" thickBot="1" x14ac:dyDescent="0.25">
      <c r="A56" s="63"/>
      <c r="B56" s="74" t="str">
        <f ca="1">IF(OFFSET(Loggbok!$E$4,B55,0)=0,"",OFFSET(Loggbok!$E$4,B55,0))</f>
        <v/>
      </c>
      <c r="C56" s="74" t="str">
        <f ca="1">IF(OFFSET(Loggbok!$E$4,C55,0)=0,"",OFFSET(Loggbok!$E$4,C55,0))</f>
        <v/>
      </c>
      <c r="D56" s="74" t="str">
        <f ca="1">IF(OFFSET(Loggbok!$E$4,D55,0)=0,"",OFFSET(Loggbok!$E$4,D55,0))</f>
        <v/>
      </c>
      <c r="E56" s="74" t="str">
        <f ca="1">IF(OFFSET(Loggbok!$E$4,E55,0)=0,"",OFFSET(Loggbok!$E$4,E55,0))</f>
        <v/>
      </c>
      <c r="F56" s="74" t="str">
        <f ca="1">IF(OFFSET(Loggbok!$E$4,F55,0)=0,"",OFFSET(Loggbok!$E$4,F55,0))</f>
        <v/>
      </c>
      <c r="G56" s="74" t="str">
        <f ca="1">IF(OFFSET(Loggbok!$E$4,G55,0)=0,"",OFFSET(Loggbok!$E$4,G55,0))</f>
        <v/>
      </c>
      <c r="H56" s="74" t="str">
        <f ca="1">IF(OFFSET(Loggbok!$E$4,H55,0)=0,"",OFFSET(Loggbok!$E$4,H55,0))</f>
        <v/>
      </c>
      <c r="I56" s="74" t="str">
        <f ca="1">IF(OFFSET(Loggbok!$E$4,I55,0)=0,"",OFFSET(Loggbok!$E$4,I55,0))</f>
        <v/>
      </c>
      <c r="J56" s="74" t="str">
        <f ca="1">IF(OFFSET(Loggbok!$E$4,J55,0)=0,"",OFFSET(Loggbok!$E$4,J55,0))</f>
        <v/>
      </c>
      <c r="K56" s="74" t="str">
        <f ca="1">IF(OFFSET(Loggbok!$E$4,K55,0)=0,"",OFFSET(Loggbok!$E$4,K55,0))</f>
        <v/>
      </c>
      <c r="L56" s="74" t="str">
        <f ca="1">IF(OFFSET(Loggbok!$E$4,L55,0)=0,"",OFFSET(Loggbok!$E$4,L55,0))</f>
        <v/>
      </c>
      <c r="R56" s="11"/>
    </row>
    <row r="57" spans="1:18" x14ac:dyDescent="0.2">
      <c r="A57" s="64"/>
      <c r="B57" s="62">
        <v>56</v>
      </c>
      <c r="C57" s="62">
        <v>57</v>
      </c>
      <c r="D57" s="62">
        <v>58</v>
      </c>
      <c r="E57" s="62">
        <v>59</v>
      </c>
      <c r="F57" s="62">
        <v>60</v>
      </c>
      <c r="G57" s="62">
        <v>61</v>
      </c>
      <c r="H57" s="62">
        <v>62</v>
      </c>
      <c r="I57" s="62">
        <v>63</v>
      </c>
      <c r="J57" s="62">
        <v>64</v>
      </c>
      <c r="K57" s="62">
        <v>65</v>
      </c>
      <c r="L57" s="62">
        <v>66</v>
      </c>
      <c r="R57" s="11"/>
    </row>
    <row r="58" spans="1:18" ht="13.5" thickBot="1" x14ac:dyDescent="0.25">
      <c r="A58" s="63"/>
      <c r="B58" s="74" t="str">
        <f ca="1">IF(OFFSET(Loggbok!$E$4,B57,0)=0,"",OFFSET(Loggbok!$E$4,B57,0))</f>
        <v/>
      </c>
      <c r="C58" s="74" t="str">
        <f ca="1">IF(OFFSET(Loggbok!$E$4,C57,0)=0,"",OFFSET(Loggbok!$E$4,C57,0))</f>
        <v/>
      </c>
      <c r="D58" s="74" t="str">
        <f ca="1">IF(OFFSET(Loggbok!$E$4,D57,0)=0,"",OFFSET(Loggbok!$E$4,D57,0))</f>
        <v/>
      </c>
      <c r="E58" s="74" t="str">
        <f ca="1">IF(OFFSET(Loggbok!$E$4,E57,0)=0,"",OFFSET(Loggbok!$E$4,E57,0))</f>
        <v/>
      </c>
      <c r="F58" s="74" t="str">
        <f ca="1">IF(OFFSET(Loggbok!$E$4,F57,0)=0,"",OFFSET(Loggbok!$E$4,F57,0))</f>
        <v/>
      </c>
      <c r="G58" s="74" t="str">
        <f ca="1">IF(OFFSET(Loggbok!$E$4,G57,0)=0,"",OFFSET(Loggbok!$E$4,G57,0))</f>
        <v/>
      </c>
      <c r="H58" s="74" t="str">
        <f ca="1">IF(OFFSET(Loggbok!$E$4,H57,0)=0,"",OFFSET(Loggbok!$E$4,H57,0))</f>
        <v/>
      </c>
      <c r="I58" s="74" t="str">
        <f ca="1">IF(OFFSET(Loggbok!$E$4,I57,0)=0,"",OFFSET(Loggbok!$E$4,I57,0))</f>
        <v/>
      </c>
      <c r="J58" s="74" t="str">
        <f ca="1">IF(OFFSET(Loggbok!$E$4,J57,0)=0,"",OFFSET(Loggbok!$E$4,J57,0))</f>
        <v/>
      </c>
      <c r="K58" s="74" t="str">
        <f ca="1">IF(OFFSET(Loggbok!$E$4,K57,0)=0,"",OFFSET(Loggbok!$E$4,K57,0))</f>
        <v/>
      </c>
      <c r="L58" s="74" t="str">
        <f ca="1">IF(OFFSET(Loggbok!$E$4,L57,0)=0,"",OFFSET(Loggbok!$E$4,L57,0))</f>
        <v/>
      </c>
      <c r="R58" s="11"/>
    </row>
    <row r="59" spans="1:18" x14ac:dyDescent="0.2">
      <c r="A59" s="64"/>
      <c r="B59" s="62">
        <v>67</v>
      </c>
      <c r="C59" s="62">
        <v>68</v>
      </c>
      <c r="D59" s="62">
        <v>69</v>
      </c>
      <c r="E59" s="62">
        <v>70</v>
      </c>
      <c r="F59" s="62">
        <v>71</v>
      </c>
      <c r="G59" s="62">
        <v>72</v>
      </c>
      <c r="H59" s="62">
        <v>73</v>
      </c>
      <c r="I59" s="62">
        <v>74</v>
      </c>
      <c r="J59" s="62">
        <v>75</v>
      </c>
      <c r="K59" s="62">
        <v>76</v>
      </c>
      <c r="L59" s="62">
        <v>77</v>
      </c>
    </row>
    <row r="60" spans="1:18" ht="13.5" thickBot="1" x14ac:dyDescent="0.25">
      <c r="A60" s="10"/>
      <c r="B60" s="74" t="str">
        <f ca="1">IF(OFFSET(Loggbok!$E$4,B59,0)=0,"",OFFSET(Loggbok!$E$4,B59,0))</f>
        <v/>
      </c>
      <c r="C60" s="74" t="str">
        <f ca="1">IF(OFFSET(Loggbok!$E$4,C59,0)=0,"",OFFSET(Loggbok!$E$4,C59,0))</f>
        <v/>
      </c>
      <c r="D60" s="74" t="str">
        <f ca="1">IF(OFFSET(Loggbok!$E$4,D59,0)=0,"",OFFSET(Loggbok!$E$4,D59,0))</f>
        <v/>
      </c>
      <c r="E60" s="74" t="str">
        <f ca="1">IF(OFFSET(Loggbok!$E$4,E59,0)=0,"",OFFSET(Loggbok!$E$4,E59,0))</f>
        <v/>
      </c>
      <c r="F60" s="74" t="str">
        <f ca="1">IF(OFFSET(Loggbok!$E$4,F59,0)=0,"",OFFSET(Loggbok!$E$4,F59,0))</f>
        <v/>
      </c>
      <c r="G60" s="74" t="str">
        <f ca="1">IF(OFFSET(Loggbok!$E$4,G59,0)=0,"",OFFSET(Loggbok!$E$4,G59,0))</f>
        <v/>
      </c>
      <c r="H60" s="74" t="str">
        <f ca="1">IF(OFFSET(Loggbok!$E$4,H59,0)=0,"",OFFSET(Loggbok!$E$4,H59,0))</f>
        <v/>
      </c>
      <c r="I60" s="74" t="str">
        <f ca="1">IF(OFFSET(Loggbok!$E$4,I59,0)=0,"",OFFSET(Loggbok!$E$4,I59,0))</f>
        <v/>
      </c>
      <c r="J60" s="74" t="str">
        <f ca="1">IF(OFFSET(Loggbok!$E$4,J59,0)=0,"",OFFSET(Loggbok!$E$4,J59,0))</f>
        <v/>
      </c>
      <c r="K60" s="74" t="str">
        <f ca="1">IF(OFFSET(Loggbok!$E$4,K59,0)=0,"",OFFSET(Loggbok!$E$4,K59,0))</f>
        <v/>
      </c>
      <c r="L60" s="74" t="str">
        <f ca="1">IF(OFFSET(Loggbok!$E$4,L59,0)=0,"",OFFSET(Loggbok!$E$4,L59,0))</f>
        <v/>
      </c>
    </row>
    <row r="61" spans="1:18" ht="13.15" customHeight="1" thickBot="1" x14ac:dyDescent="0.25">
      <c r="A61" s="65" t="s">
        <v>1836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8" x14ac:dyDescent="0.2">
      <c r="A62" s="88" t="s">
        <v>1717</v>
      </c>
      <c r="B62" s="90"/>
      <c r="C62" s="90"/>
      <c r="D62" s="91" t="s">
        <v>2069</v>
      </c>
      <c r="E62" s="90"/>
      <c r="F62" s="87"/>
      <c r="G62" s="66" t="s">
        <v>1838</v>
      </c>
      <c r="H62" s="67" t="s">
        <v>1837</v>
      </c>
      <c r="I62" s="67"/>
      <c r="J62" s="67"/>
      <c r="K62" s="67"/>
      <c r="L62" s="67"/>
    </row>
    <row r="63" spans="1:18" ht="13.5" customHeight="1" x14ac:dyDescent="0.2">
      <c r="A63" s="92"/>
      <c r="B63" s="93"/>
      <c r="C63" s="93"/>
      <c r="D63" s="97"/>
      <c r="E63" s="97"/>
      <c r="F63" s="98"/>
      <c r="G63" s="101"/>
      <c r="H63" s="89"/>
      <c r="I63" s="89"/>
      <c r="J63" s="89"/>
      <c r="K63" s="89"/>
      <c r="L63" s="89"/>
      <c r="M63" s="89"/>
    </row>
    <row r="64" spans="1:18" ht="12.75" customHeight="1" x14ac:dyDescent="0.2">
      <c r="A64" s="92"/>
      <c r="B64" s="93"/>
      <c r="C64" s="93"/>
      <c r="D64" s="97"/>
      <c r="E64" s="97"/>
      <c r="F64" s="98"/>
      <c r="G64" s="101"/>
      <c r="H64" s="89"/>
      <c r="I64" s="89"/>
      <c r="J64" s="89"/>
      <c r="K64" s="89"/>
      <c r="L64" s="89"/>
      <c r="M64" s="89"/>
    </row>
    <row r="65" spans="1:13" ht="12.75" customHeight="1" x14ac:dyDescent="0.2">
      <c r="A65" s="92"/>
      <c r="B65" s="93"/>
      <c r="C65" s="93"/>
      <c r="D65" s="97"/>
      <c r="E65" s="97"/>
      <c r="F65" s="98"/>
      <c r="G65" s="101"/>
      <c r="H65" s="89"/>
      <c r="I65" s="89"/>
      <c r="J65" s="89"/>
      <c r="K65" s="89"/>
      <c r="L65" s="89"/>
      <c r="M65" s="89"/>
    </row>
    <row r="66" spans="1:13" ht="12.75" customHeight="1" x14ac:dyDescent="0.2">
      <c r="A66" s="92"/>
      <c r="B66" s="93"/>
      <c r="C66" s="93"/>
      <c r="D66" s="97"/>
      <c r="E66" s="97"/>
      <c r="F66" s="98"/>
      <c r="G66" s="101"/>
      <c r="H66" s="89"/>
      <c r="I66" s="89"/>
      <c r="J66" s="89"/>
      <c r="K66" s="89"/>
      <c r="L66" s="89"/>
      <c r="M66" s="89"/>
    </row>
    <row r="67" spans="1:13" ht="12.75" customHeight="1" x14ac:dyDescent="0.2">
      <c r="A67" s="92"/>
      <c r="B67" s="93"/>
      <c r="C67" s="93"/>
      <c r="D67" s="97"/>
      <c r="E67" s="97"/>
      <c r="F67" s="98"/>
      <c r="G67" s="101"/>
      <c r="H67" s="89"/>
      <c r="I67" s="89"/>
      <c r="J67" s="89"/>
      <c r="K67" s="89"/>
      <c r="L67" s="89"/>
      <c r="M67" s="89"/>
    </row>
    <row r="68" spans="1:13" ht="12.75" customHeight="1" x14ac:dyDescent="0.2">
      <c r="A68" s="92"/>
      <c r="B68" s="93"/>
      <c r="C68" s="93"/>
      <c r="D68" s="97"/>
      <c r="E68" s="97"/>
      <c r="F68" s="98"/>
      <c r="G68" s="101"/>
      <c r="H68" s="89"/>
      <c r="I68" s="89"/>
      <c r="J68" s="89"/>
      <c r="K68" s="89"/>
      <c r="L68" s="89"/>
      <c r="M68" s="89"/>
    </row>
    <row r="69" spans="1:13" ht="12.75" customHeight="1" x14ac:dyDescent="0.2">
      <c r="A69" s="92"/>
      <c r="B69" s="93"/>
      <c r="C69" s="93"/>
      <c r="D69" s="97"/>
      <c r="E69" s="97"/>
      <c r="F69" s="98"/>
      <c r="G69" s="101"/>
      <c r="H69" s="89"/>
      <c r="I69" s="89"/>
      <c r="J69" s="89"/>
      <c r="K69" s="89"/>
      <c r="L69" s="89"/>
      <c r="M69" s="89"/>
    </row>
    <row r="70" spans="1:13" ht="12.75" customHeight="1" x14ac:dyDescent="0.2">
      <c r="A70" s="94"/>
      <c r="B70" s="93"/>
      <c r="C70" s="93"/>
      <c r="D70" s="97"/>
      <c r="E70" s="97"/>
      <c r="F70" s="98"/>
      <c r="G70" s="101"/>
      <c r="H70" s="89"/>
      <c r="I70" s="89"/>
      <c r="J70" s="89"/>
      <c r="K70" s="89"/>
      <c r="L70" s="89"/>
      <c r="M70" s="89"/>
    </row>
    <row r="71" spans="1:13" ht="12.75" customHeight="1" x14ac:dyDescent="0.2">
      <c r="A71" s="94"/>
      <c r="B71" s="93"/>
      <c r="C71" s="93"/>
      <c r="D71" s="97"/>
      <c r="E71" s="97"/>
      <c r="F71" s="98"/>
      <c r="G71" s="101"/>
      <c r="H71" s="89"/>
      <c r="I71" s="89"/>
      <c r="J71" s="89"/>
      <c r="K71" s="89"/>
      <c r="L71" s="89"/>
      <c r="M71" s="89"/>
    </row>
    <row r="72" spans="1:13" ht="12.75" customHeight="1" thickBot="1" x14ac:dyDescent="0.25">
      <c r="A72" s="95"/>
      <c r="B72" s="96"/>
      <c r="C72" s="96"/>
      <c r="D72" s="99"/>
      <c r="E72" s="99"/>
      <c r="F72" s="100"/>
      <c r="G72" s="102"/>
      <c r="H72" s="89"/>
      <c r="I72" s="89"/>
      <c r="J72" s="89"/>
      <c r="K72" s="89"/>
      <c r="L72" s="89"/>
      <c r="M72" s="89"/>
    </row>
    <row r="73" spans="1:13" ht="12.75" customHeight="1" x14ac:dyDescent="0.2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</row>
    <row r="74" spans="1:13" ht="12.75" customHeight="1" x14ac:dyDescent="0.2">
      <c r="A74" s="89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</row>
    <row r="75" spans="1:13" ht="12.75" customHeight="1" x14ac:dyDescent="0.2">
      <c r="A75" s="89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</row>
    <row r="76" spans="1:13" ht="12.75" customHeight="1" x14ac:dyDescent="0.2">
      <c r="A76" s="89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</row>
    <row r="77" spans="1:13" ht="12.75" customHeight="1" x14ac:dyDescent="0.2">
      <c r="A77" s="89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</row>
  </sheetData>
  <sheetProtection sheet="1" objects="1" scenarios="1" formatCells="0" formatColumns="0" formatRows="0"/>
  <mergeCells count="60">
    <mergeCell ref="C10:F10"/>
    <mergeCell ref="G10:J10"/>
    <mergeCell ref="K10:L10"/>
    <mergeCell ref="J5:J6"/>
    <mergeCell ref="A6:F7"/>
    <mergeCell ref="G8:H8"/>
    <mergeCell ref="I8:L8"/>
    <mergeCell ref="A9:F9"/>
    <mergeCell ref="G9:H9"/>
    <mergeCell ref="J9:L9"/>
    <mergeCell ref="E4:F4"/>
    <mergeCell ref="G4:H4"/>
    <mergeCell ref="G5:G6"/>
    <mergeCell ref="H5:H6"/>
    <mergeCell ref="I5:I6"/>
    <mergeCell ref="K13:L14"/>
    <mergeCell ref="A14:C14"/>
    <mergeCell ref="D14:F14"/>
    <mergeCell ref="K15:L16"/>
    <mergeCell ref="H15:I16"/>
    <mergeCell ref="A15:C16"/>
    <mergeCell ref="D15:F16"/>
    <mergeCell ref="G15:G16"/>
    <mergeCell ref="J15:J16"/>
    <mergeCell ref="G19:H19"/>
    <mergeCell ref="A19:E19"/>
    <mergeCell ref="A11:B11"/>
    <mergeCell ref="C11:F11"/>
    <mergeCell ref="G11:J11"/>
    <mergeCell ref="A17:B17"/>
    <mergeCell ref="G17:L17"/>
    <mergeCell ref="A18:E18"/>
    <mergeCell ref="G18:H18"/>
    <mergeCell ref="J18:K18"/>
    <mergeCell ref="K11:L11"/>
    <mergeCell ref="A12:B13"/>
    <mergeCell ref="C12:F13"/>
    <mergeCell ref="G12:J12"/>
    <mergeCell ref="K12:L12"/>
    <mergeCell ref="G13:J14"/>
    <mergeCell ref="A20:F20"/>
    <mergeCell ref="A21:E21"/>
    <mergeCell ref="A22:F23"/>
    <mergeCell ref="A32:E32"/>
    <mergeCell ref="A33:E33"/>
    <mergeCell ref="A24:E24"/>
    <mergeCell ref="J24:L26"/>
    <mergeCell ref="A25:F26"/>
    <mergeCell ref="A27:E27"/>
    <mergeCell ref="A29:E29"/>
    <mergeCell ref="G29:L34"/>
    <mergeCell ref="A30:F30"/>
    <mergeCell ref="A31:E31"/>
    <mergeCell ref="A35:E35"/>
    <mergeCell ref="G35:J36"/>
    <mergeCell ref="K35:L36"/>
    <mergeCell ref="A36:F37"/>
    <mergeCell ref="A38:E38"/>
    <mergeCell ref="G38:L40"/>
    <mergeCell ref="A39:F39"/>
  </mergeCells>
  <phoneticPr fontId="17" type="noConversion"/>
  <dataValidations count="3">
    <dataValidation type="decimal" allowBlank="1" showInputMessage="1" showErrorMessage="1" errorTitle="Fel i inmatning" error="Du har inte skrivit din födelsedag_x000a_med 6 siffror, ÅÅMMDD" sqref="C12:F13">
      <formula1>200000</formula1>
      <formula2>999999</formula2>
    </dataValidation>
    <dataValidation type="list" errorStyle="information" operator="equal" allowBlank="1" showInputMessage="1" sqref="I9">
      <formula1>Startpunkter</formula1>
    </dataValidation>
    <dataValidation type="list" allowBlank="1" showInputMessage="1" showErrorMessage="1" sqref="I4">
      <formula1>Seglingsperiod</formula1>
    </dataValidation>
  </dataValidations>
  <pageMargins left="0.43307086614173229" right="0.23622047244094491" top="0.15748031496062992" bottom="0.15748031496062992" header="0.31496062992125984" footer="0.11811023622047245"/>
  <pageSetup paperSize="9" scale="95" fitToHeight="0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05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30" customHeight="1" x14ac:dyDescent="0.25"/>
  <cols>
    <col min="1" max="1" width="17.140625" style="1" customWidth="1"/>
    <col min="2" max="2" width="17.28515625" style="1" customWidth="1"/>
    <col min="3" max="3" width="12.7109375" style="1" customWidth="1"/>
    <col min="4" max="4" width="7.7109375" style="1" customWidth="1"/>
    <col min="5" max="5" width="7.7109375" style="6" customWidth="1"/>
    <col min="6" max="6" width="3.7109375" style="1" hidden="1" customWidth="1"/>
    <col min="7" max="7" width="11.85546875" style="6" customWidth="1"/>
    <col min="8" max="8" width="8.140625" style="1" customWidth="1"/>
    <col min="9" max="9" width="6.42578125" style="6" customWidth="1"/>
    <col min="10" max="10" width="14.7109375" style="1" customWidth="1"/>
    <col min="11" max="11" width="32.7109375" style="1" customWidth="1"/>
    <col min="12" max="12" width="4.7109375" style="1" hidden="1" customWidth="1"/>
    <col min="13" max="13" width="10.42578125" style="6" customWidth="1"/>
    <col min="14" max="14" width="8.85546875" style="6" customWidth="1"/>
    <col min="15" max="16384" width="9.140625" style="1"/>
  </cols>
  <sheetData>
    <row r="1" spans="1:14" ht="35.450000000000003" customHeight="1" thickBot="1" x14ac:dyDescent="0.35">
      <c r="A1" s="2"/>
      <c r="B1" s="2"/>
      <c r="C1" s="170" t="s">
        <v>4</v>
      </c>
      <c r="D1" s="170"/>
      <c r="E1" s="171">
        <f>Sida1!G11</f>
        <v>0</v>
      </c>
      <c r="F1" s="172"/>
      <c r="G1" s="173"/>
      <c r="H1" s="173"/>
      <c r="I1" s="174"/>
      <c r="J1" s="7" t="s">
        <v>5</v>
      </c>
      <c r="K1" s="80">
        <f>Sida1!G9</f>
        <v>0</v>
      </c>
      <c r="L1" s="2"/>
      <c r="M1" s="105" t="s">
        <v>1760</v>
      </c>
      <c r="N1" s="105" t="s">
        <v>2067</v>
      </c>
    </row>
    <row r="2" spans="1:14" ht="30" customHeight="1" thickBot="1" x14ac:dyDescent="0.35">
      <c r="A2" s="2"/>
      <c r="B2" s="2"/>
      <c r="C2" s="175" t="s">
        <v>6</v>
      </c>
      <c r="D2" s="176"/>
      <c r="E2" s="177">
        <f>SUM(G4:G100)</f>
        <v>0</v>
      </c>
      <c r="F2" s="178"/>
      <c r="G2" s="179"/>
      <c r="H2" s="8" t="s">
        <v>1715</v>
      </c>
      <c r="I2" s="75">
        <f>Sida1!K13</f>
        <v>0</v>
      </c>
      <c r="J2" s="9" t="s">
        <v>1716</v>
      </c>
      <c r="K2" s="83" t="e">
        <f>E2/I2</f>
        <v>#DIV/0!</v>
      </c>
      <c r="L2" s="2"/>
      <c r="M2" s="103">
        <f>SUM(M5:M105)*24</f>
        <v>0</v>
      </c>
      <c r="N2" s="104" t="str">
        <f>IF(E2&gt;0,E2/M2,"")</f>
        <v/>
      </c>
    </row>
    <row r="3" spans="1:14" ht="33" customHeight="1" x14ac:dyDescent="0.25">
      <c r="A3" s="107" t="s">
        <v>1726</v>
      </c>
      <c r="B3" s="107" t="s">
        <v>1727</v>
      </c>
      <c r="C3" s="108" t="s">
        <v>1752</v>
      </c>
      <c r="D3" s="109" t="s">
        <v>1753</v>
      </c>
      <c r="E3" s="110" t="s">
        <v>7</v>
      </c>
      <c r="F3" s="110"/>
      <c r="G3" s="109" t="s">
        <v>8</v>
      </c>
      <c r="H3" s="108" t="s">
        <v>1</v>
      </c>
      <c r="I3" s="109" t="s">
        <v>9</v>
      </c>
      <c r="J3" s="107" t="s">
        <v>2</v>
      </c>
      <c r="K3" s="107" t="s">
        <v>3</v>
      </c>
      <c r="L3" s="106"/>
      <c r="M3" s="110" t="s">
        <v>1728</v>
      </c>
      <c r="N3" s="109" t="s">
        <v>19</v>
      </c>
    </row>
    <row r="4" spans="1:14" ht="22.15" customHeight="1" x14ac:dyDescent="0.25">
      <c r="A4" s="111"/>
      <c r="B4" s="111" t="e">
        <f>IF(E4,VLOOKUP(E4,Avst!I:J,2,FALSE),"")</f>
        <v>#VALUE!</v>
      </c>
      <c r="C4" s="112"/>
      <c r="D4" s="113"/>
      <c r="E4" s="114" t="str">
        <f>Sida1!I9</f>
        <v>Startpunkt</v>
      </c>
      <c r="F4" s="115" t="str">
        <f>IF(E5,"R","M")</f>
        <v>M</v>
      </c>
      <c r="G4" s="116"/>
      <c r="H4" s="117"/>
      <c r="I4" s="118"/>
      <c r="J4" s="117"/>
      <c r="K4" s="117"/>
      <c r="L4" s="119">
        <f t="shared" ref="L4:L35" si="0">C4+D4</f>
        <v>0</v>
      </c>
      <c r="M4" s="111"/>
      <c r="N4" s="111"/>
    </row>
    <row r="5" spans="1:14" ht="22.15" customHeight="1" x14ac:dyDescent="0.25">
      <c r="A5" s="111" t="e">
        <f>IF(E4,VLOOKUP(E4,Avst!I:J,2,FALSE),"")</f>
        <v>#VALUE!</v>
      </c>
      <c r="B5" s="111" t="str">
        <f>IF(E5,VLOOKUP(E5,Avst!I:J,2,FALSE),"")</f>
        <v/>
      </c>
      <c r="C5" s="112"/>
      <c r="D5" s="113"/>
      <c r="E5" s="120"/>
      <c r="F5" s="115" t="str">
        <f t="shared" ref="F5:F68" si="1">IF(E6,"R","M")</f>
        <v>M</v>
      </c>
      <c r="G5" s="116" t="str">
        <f>IF(E5,VLOOKUP(CONCATENATE(MIN(E4,E5),"-",MAX(E4,E5)),Avst!A:B,2,FALSE),"")</f>
        <v/>
      </c>
      <c r="H5" s="117"/>
      <c r="I5" s="118"/>
      <c r="J5" s="117"/>
      <c r="K5" s="117"/>
      <c r="L5" s="119">
        <f t="shared" si="0"/>
        <v>0</v>
      </c>
      <c r="M5" s="121" t="str">
        <f t="shared" ref="M5:M36" si="2">IF(E5,L5-L4,"")</f>
        <v/>
      </c>
      <c r="N5" s="122" t="str">
        <f t="shared" ref="N5:N36" si="3">IF(E5,G5/M5/24,"")</f>
        <v/>
      </c>
    </row>
    <row r="6" spans="1:14" ht="22.15" customHeight="1" x14ac:dyDescent="0.25">
      <c r="A6" s="111" t="str">
        <f>IF(E5,VLOOKUP(E5,Avst!I:J,2,FALSE),"")</f>
        <v/>
      </c>
      <c r="B6" s="111" t="str">
        <f>IF(E6,VLOOKUP(E6,Avst!I:J,2,FALSE),"")</f>
        <v/>
      </c>
      <c r="C6" s="112"/>
      <c r="D6" s="113"/>
      <c r="E6" s="120"/>
      <c r="F6" s="115" t="str">
        <f t="shared" si="1"/>
        <v>M</v>
      </c>
      <c r="G6" s="116" t="str">
        <f>IF(E6,VLOOKUP(CONCATENATE(MIN(E5,E6),"-",MAX(E5,E6)),Avst!A:B,2,FALSE),"")</f>
        <v/>
      </c>
      <c r="H6" s="117"/>
      <c r="I6" s="118"/>
      <c r="J6" s="117"/>
      <c r="K6" s="117"/>
      <c r="L6" s="119">
        <f t="shared" si="0"/>
        <v>0</v>
      </c>
      <c r="M6" s="121" t="str">
        <f t="shared" si="2"/>
        <v/>
      </c>
      <c r="N6" s="122" t="str">
        <f t="shared" si="3"/>
        <v/>
      </c>
    </row>
    <row r="7" spans="1:14" ht="22.15" customHeight="1" x14ac:dyDescent="0.25">
      <c r="A7" s="111" t="str">
        <f>IF(E6,VLOOKUP(E6,Avst!I:J,2,FALSE),"")</f>
        <v/>
      </c>
      <c r="B7" s="111" t="str">
        <f>IF(E7,VLOOKUP(E7,Avst!I:J,2,FALSE),"")</f>
        <v/>
      </c>
      <c r="C7" s="112"/>
      <c r="D7" s="113"/>
      <c r="E7" s="120"/>
      <c r="F7" s="115" t="str">
        <f t="shared" si="1"/>
        <v>M</v>
      </c>
      <c r="G7" s="116" t="str">
        <f>IF(E7,VLOOKUP(CONCATENATE(MIN(E6,E7),"-",MAX(E6,E7)),Avst!A:B,2,FALSE),"")</f>
        <v/>
      </c>
      <c r="H7" s="117"/>
      <c r="I7" s="118"/>
      <c r="J7" s="117"/>
      <c r="K7" s="117"/>
      <c r="L7" s="119">
        <f t="shared" si="0"/>
        <v>0</v>
      </c>
      <c r="M7" s="121" t="str">
        <f t="shared" si="2"/>
        <v/>
      </c>
      <c r="N7" s="122" t="str">
        <f t="shared" si="3"/>
        <v/>
      </c>
    </row>
    <row r="8" spans="1:14" ht="22.15" customHeight="1" x14ac:dyDescent="0.25">
      <c r="A8" s="111" t="str">
        <f>IF(E7,VLOOKUP(E7,Avst!I:J,2,FALSE),"")</f>
        <v/>
      </c>
      <c r="B8" s="111" t="str">
        <f>IF(E8,VLOOKUP(E8,Avst!I:J,2,FALSE),"")</f>
        <v/>
      </c>
      <c r="C8" s="112"/>
      <c r="D8" s="113"/>
      <c r="E8" s="120"/>
      <c r="F8" s="115" t="str">
        <f t="shared" si="1"/>
        <v>M</v>
      </c>
      <c r="G8" s="116" t="str">
        <f>IF(E8,VLOOKUP(CONCATENATE(MIN(E7,E8),"-",MAX(E7,E8)),Avst!A:B,2,FALSE),"")</f>
        <v/>
      </c>
      <c r="H8" s="117"/>
      <c r="I8" s="118"/>
      <c r="J8" s="117"/>
      <c r="K8" s="117"/>
      <c r="L8" s="119">
        <f t="shared" si="0"/>
        <v>0</v>
      </c>
      <c r="M8" s="121" t="str">
        <f t="shared" si="2"/>
        <v/>
      </c>
      <c r="N8" s="122" t="str">
        <f t="shared" si="3"/>
        <v/>
      </c>
    </row>
    <row r="9" spans="1:14" ht="22.15" customHeight="1" x14ac:dyDescent="0.25">
      <c r="A9" s="111" t="str">
        <f>IF(E8,VLOOKUP(E8,Avst!I:J,2,FALSE),"")</f>
        <v/>
      </c>
      <c r="B9" s="111" t="str">
        <f>IF(E9,VLOOKUP(E9,Avst!I:J,2,FALSE),"")</f>
        <v/>
      </c>
      <c r="C9" s="112"/>
      <c r="D9" s="113"/>
      <c r="E9" s="120"/>
      <c r="F9" s="115" t="str">
        <f t="shared" si="1"/>
        <v>M</v>
      </c>
      <c r="G9" s="116" t="str">
        <f>IF(E9,VLOOKUP(CONCATENATE(MIN(E8,E9),"-",MAX(E8,E9)),Avst!A:B,2,FALSE),"")</f>
        <v/>
      </c>
      <c r="H9" s="117"/>
      <c r="I9" s="118"/>
      <c r="J9" s="117"/>
      <c r="K9" s="117"/>
      <c r="L9" s="119">
        <f t="shared" si="0"/>
        <v>0</v>
      </c>
      <c r="M9" s="121" t="str">
        <f t="shared" si="2"/>
        <v/>
      </c>
      <c r="N9" s="122" t="str">
        <f t="shared" si="3"/>
        <v/>
      </c>
    </row>
    <row r="10" spans="1:14" ht="22.15" customHeight="1" x14ac:dyDescent="0.25">
      <c r="A10" s="111" t="str">
        <f>IF(E9,VLOOKUP(E9,Avst!I:J,2,FALSE),"")</f>
        <v/>
      </c>
      <c r="B10" s="111" t="str">
        <f>IF(E10,VLOOKUP(E10,Avst!I:J,2,FALSE),"")</f>
        <v/>
      </c>
      <c r="C10" s="112"/>
      <c r="D10" s="113"/>
      <c r="E10" s="120"/>
      <c r="F10" s="115" t="str">
        <f t="shared" si="1"/>
        <v>M</v>
      </c>
      <c r="G10" s="116" t="str">
        <f>IF(E10,VLOOKUP(CONCATENATE(MIN(E9,E10),"-",MAX(E9,E10)),Avst!A:B,2,FALSE),"")</f>
        <v/>
      </c>
      <c r="H10" s="117"/>
      <c r="I10" s="118"/>
      <c r="J10" s="117"/>
      <c r="K10" s="117"/>
      <c r="L10" s="119">
        <f t="shared" si="0"/>
        <v>0</v>
      </c>
      <c r="M10" s="121" t="str">
        <f t="shared" si="2"/>
        <v/>
      </c>
      <c r="N10" s="122" t="str">
        <f t="shared" si="3"/>
        <v/>
      </c>
    </row>
    <row r="11" spans="1:14" ht="22.15" customHeight="1" x14ac:dyDescent="0.25">
      <c r="A11" s="111" t="str">
        <f>IF(E10,VLOOKUP(E10,Avst!I:J,2,FALSE),"")</f>
        <v/>
      </c>
      <c r="B11" s="111" t="str">
        <f>IF(E11,VLOOKUP(E11,Avst!I:J,2,FALSE),"")</f>
        <v/>
      </c>
      <c r="C11" s="112"/>
      <c r="D11" s="113"/>
      <c r="E11" s="120"/>
      <c r="F11" s="115" t="str">
        <f t="shared" si="1"/>
        <v>M</v>
      </c>
      <c r="G11" s="116" t="str">
        <f>IF(E11,VLOOKUP(CONCATENATE(MIN(E10,E11),"-",MAX(E10,E11)),Avst!A:B,2,FALSE),"")</f>
        <v/>
      </c>
      <c r="H11" s="117"/>
      <c r="I11" s="118"/>
      <c r="J11" s="117"/>
      <c r="K11" s="117"/>
      <c r="L11" s="119">
        <f t="shared" si="0"/>
        <v>0</v>
      </c>
      <c r="M11" s="121" t="str">
        <f t="shared" si="2"/>
        <v/>
      </c>
      <c r="N11" s="122" t="str">
        <f t="shared" si="3"/>
        <v/>
      </c>
    </row>
    <row r="12" spans="1:14" ht="22.15" customHeight="1" x14ac:dyDescent="0.25">
      <c r="A12" s="111" t="str">
        <f>IF(E11,VLOOKUP(E11,Avst!I:J,2,FALSE),"")</f>
        <v/>
      </c>
      <c r="B12" s="111" t="str">
        <f>IF(E12,VLOOKUP(E12,Avst!I:J,2,FALSE),"")</f>
        <v/>
      </c>
      <c r="C12" s="112"/>
      <c r="D12" s="113"/>
      <c r="E12" s="120"/>
      <c r="F12" s="115" t="str">
        <f t="shared" si="1"/>
        <v>M</v>
      </c>
      <c r="G12" s="116" t="str">
        <f>IF(E12,VLOOKUP(CONCATENATE(MIN(E11,E12),"-",MAX(E11,E12)),Avst!A:B,2,FALSE),"")</f>
        <v/>
      </c>
      <c r="H12" s="117"/>
      <c r="I12" s="118"/>
      <c r="J12" s="117"/>
      <c r="K12" s="117"/>
      <c r="L12" s="119">
        <f t="shared" si="0"/>
        <v>0</v>
      </c>
      <c r="M12" s="121" t="str">
        <f t="shared" si="2"/>
        <v/>
      </c>
      <c r="N12" s="122" t="str">
        <f t="shared" si="3"/>
        <v/>
      </c>
    </row>
    <row r="13" spans="1:14" ht="22.15" customHeight="1" x14ac:dyDescent="0.25">
      <c r="A13" s="111" t="str">
        <f>IF(E12,VLOOKUP(E12,Avst!I:J,2,FALSE),"")</f>
        <v/>
      </c>
      <c r="B13" s="111" t="str">
        <f>IF(E13,VLOOKUP(E13,Avst!I:J,2,FALSE),"")</f>
        <v/>
      </c>
      <c r="C13" s="112"/>
      <c r="D13" s="113"/>
      <c r="E13" s="123"/>
      <c r="F13" s="115" t="str">
        <f t="shared" si="1"/>
        <v>M</v>
      </c>
      <c r="G13" s="116" t="str">
        <f>IF(E13,VLOOKUP(CONCATENATE(MIN(E12,E13),"-",MAX(E12,E13)),Avst!A:B,2,FALSE),"")</f>
        <v/>
      </c>
      <c r="H13" s="117"/>
      <c r="I13" s="118"/>
      <c r="J13" s="117"/>
      <c r="K13" s="117"/>
      <c r="L13" s="119">
        <f t="shared" si="0"/>
        <v>0</v>
      </c>
      <c r="M13" s="121" t="str">
        <f t="shared" si="2"/>
        <v/>
      </c>
      <c r="N13" s="122" t="str">
        <f t="shared" si="3"/>
        <v/>
      </c>
    </row>
    <row r="14" spans="1:14" ht="22.15" customHeight="1" x14ac:dyDescent="0.25">
      <c r="A14" s="111" t="str">
        <f>IF(E13,VLOOKUP(E13,Avst!I:J,2,FALSE),"")</f>
        <v/>
      </c>
      <c r="B14" s="111" t="str">
        <f>IF(E14,VLOOKUP(E14,Avst!I:J,2,FALSE),"")</f>
        <v/>
      </c>
      <c r="C14" s="112"/>
      <c r="D14" s="113"/>
      <c r="E14" s="123"/>
      <c r="F14" s="115" t="str">
        <f t="shared" si="1"/>
        <v>M</v>
      </c>
      <c r="G14" s="116" t="str">
        <f>IF(E14,VLOOKUP(CONCATENATE(MIN(E13,E14),"-",MAX(E13,E14)),Avst!A:B,2,FALSE),"")</f>
        <v/>
      </c>
      <c r="H14" s="117"/>
      <c r="I14" s="118"/>
      <c r="J14" s="117"/>
      <c r="K14" s="117"/>
      <c r="L14" s="119">
        <f t="shared" si="0"/>
        <v>0</v>
      </c>
      <c r="M14" s="121" t="str">
        <f t="shared" si="2"/>
        <v/>
      </c>
      <c r="N14" s="122" t="str">
        <f t="shared" si="3"/>
        <v/>
      </c>
    </row>
    <row r="15" spans="1:14" ht="22.15" customHeight="1" x14ac:dyDescent="0.25">
      <c r="A15" s="111" t="str">
        <f>IF(E14,VLOOKUP(E14,Avst!I:J,2,FALSE),"")</f>
        <v/>
      </c>
      <c r="B15" s="111" t="str">
        <f>IF(E15,VLOOKUP(E15,Avst!I:J,2,FALSE),"")</f>
        <v/>
      </c>
      <c r="C15" s="112"/>
      <c r="D15" s="113"/>
      <c r="E15" s="123"/>
      <c r="F15" s="115" t="str">
        <f t="shared" si="1"/>
        <v>M</v>
      </c>
      <c r="G15" s="116" t="str">
        <f>IF(E15,VLOOKUP(CONCATENATE(MIN(E14,E15),"-",MAX(E14,E15)),Avst!A:B,2,FALSE),"")</f>
        <v/>
      </c>
      <c r="H15" s="117"/>
      <c r="I15" s="118"/>
      <c r="J15" s="117"/>
      <c r="K15" s="117"/>
      <c r="L15" s="119">
        <f t="shared" si="0"/>
        <v>0</v>
      </c>
      <c r="M15" s="121" t="str">
        <f t="shared" si="2"/>
        <v/>
      </c>
      <c r="N15" s="122" t="str">
        <f t="shared" si="3"/>
        <v/>
      </c>
    </row>
    <row r="16" spans="1:14" ht="22.15" customHeight="1" x14ac:dyDescent="0.25">
      <c r="A16" s="111" t="str">
        <f>IF(E15,VLOOKUP(E15,Avst!I:J,2,FALSE),"")</f>
        <v/>
      </c>
      <c r="B16" s="111" t="str">
        <f>IF(E16,VLOOKUP(E16,Avst!I:J,2,FALSE),"")</f>
        <v/>
      </c>
      <c r="C16" s="112"/>
      <c r="D16" s="113"/>
      <c r="E16" s="123"/>
      <c r="F16" s="115" t="str">
        <f t="shared" si="1"/>
        <v>M</v>
      </c>
      <c r="G16" s="116" t="str">
        <f>IF(E16,VLOOKUP(CONCATENATE(MIN(E15,E16),"-",MAX(E15,E16)),Avst!A:B,2,FALSE),"")</f>
        <v/>
      </c>
      <c r="H16" s="117"/>
      <c r="I16" s="118"/>
      <c r="J16" s="117"/>
      <c r="K16" s="117"/>
      <c r="L16" s="119">
        <f t="shared" si="0"/>
        <v>0</v>
      </c>
      <c r="M16" s="121" t="str">
        <f t="shared" si="2"/>
        <v/>
      </c>
      <c r="N16" s="122" t="str">
        <f t="shared" si="3"/>
        <v/>
      </c>
    </row>
    <row r="17" spans="1:14" ht="22.15" customHeight="1" x14ac:dyDescent="0.25">
      <c r="A17" s="111" t="str">
        <f>IF(E16,VLOOKUP(E16,Avst!I:J,2,FALSE),"")</f>
        <v/>
      </c>
      <c r="B17" s="111" t="str">
        <f>IF(E17,VLOOKUP(E17,Avst!I:J,2,FALSE),"")</f>
        <v/>
      </c>
      <c r="C17" s="112"/>
      <c r="D17" s="113"/>
      <c r="E17" s="123"/>
      <c r="F17" s="115" t="str">
        <f t="shared" si="1"/>
        <v>M</v>
      </c>
      <c r="G17" s="116" t="str">
        <f>IF(E17,VLOOKUP(CONCATENATE(MIN(E16,E17),"-",MAX(E16,E17)),Avst!A:B,2,FALSE),"")</f>
        <v/>
      </c>
      <c r="H17" s="117"/>
      <c r="I17" s="118"/>
      <c r="J17" s="117"/>
      <c r="K17" s="117"/>
      <c r="L17" s="119">
        <f t="shared" si="0"/>
        <v>0</v>
      </c>
      <c r="M17" s="121" t="str">
        <f t="shared" si="2"/>
        <v/>
      </c>
      <c r="N17" s="122" t="str">
        <f t="shared" si="3"/>
        <v/>
      </c>
    </row>
    <row r="18" spans="1:14" ht="22.15" customHeight="1" x14ac:dyDescent="0.25">
      <c r="A18" s="111" t="str">
        <f>IF(E17,VLOOKUP(E17,Avst!I:J,2,FALSE),"")</f>
        <v/>
      </c>
      <c r="B18" s="111" t="str">
        <f>IF(E18,VLOOKUP(E18,Avst!I:J,2,FALSE),"")</f>
        <v/>
      </c>
      <c r="C18" s="112"/>
      <c r="D18" s="113"/>
      <c r="E18" s="123"/>
      <c r="F18" s="115" t="str">
        <f t="shared" si="1"/>
        <v>M</v>
      </c>
      <c r="G18" s="116" t="str">
        <f>IF(E18,VLOOKUP(CONCATENATE(MIN(E17,E18),"-",MAX(E17,E18)),Avst!A:B,2,FALSE),"")</f>
        <v/>
      </c>
      <c r="H18" s="117"/>
      <c r="I18" s="118"/>
      <c r="J18" s="117"/>
      <c r="K18" s="117"/>
      <c r="L18" s="119">
        <f t="shared" si="0"/>
        <v>0</v>
      </c>
      <c r="M18" s="121" t="str">
        <f t="shared" si="2"/>
        <v/>
      </c>
      <c r="N18" s="122" t="str">
        <f t="shared" si="3"/>
        <v/>
      </c>
    </row>
    <row r="19" spans="1:14" ht="22.15" customHeight="1" x14ac:dyDescent="0.25">
      <c r="A19" s="111" t="str">
        <f>IF(E18,VLOOKUP(E18,Avst!I:J,2,FALSE),"")</f>
        <v/>
      </c>
      <c r="B19" s="111" t="str">
        <f>IF(E19,VLOOKUP(E19,Avst!I:J,2,FALSE),"")</f>
        <v/>
      </c>
      <c r="C19" s="112"/>
      <c r="D19" s="113"/>
      <c r="E19" s="123"/>
      <c r="F19" s="115" t="str">
        <f t="shared" si="1"/>
        <v>M</v>
      </c>
      <c r="G19" s="116" t="str">
        <f>IF(E19,VLOOKUP(CONCATENATE(MIN(E18,E19),"-",MAX(E18,E19)),Avst!A:B,2,FALSE),"")</f>
        <v/>
      </c>
      <c r="H19" s="117"/>
      <c r="I19" s="118"/>
      <c r="J19" s="117"/>
      <c r="K19" s="117"/>
      <c r="L19" s="119">
        <f t="shared" si="0"/>
        <v>0</v>
      </c>
      <c r="M19" s="121" t="str">
        <f t="shared" si="2"/>
        <v/>
      </c>
      <c r="N19" s="122" t="str">
        <f t="shared" si="3"/>
        <v/>
      </c>
    </row>
    <row r="20" spans="1:14" ht="22.15" customHeight="1" x14ac:dyDescent="0.25">
      <c r="A20" s="111" t="str">
        <f>IF(E19,VLOOKUP(E19,Avst!I:J,2,FALSE),"")</f>
        <v/>
      </c>
      <c r="B20" s="111" t="str">
        <f>IF(E20,VLOOKUP(E20,Avst!I:J,2,FALSE),"")</f>
        <v/>
      </c>
      <c r="C20" s="112"/>
      <c r="D20" s="113"/>
      <c r="E20" s="123"/>
      <c r="F20" s="115" t="str">
        <f t="shared" si="1"/>
        <v>M</v>
      </c>
      <c r="G20" s="116" t="str">
        <f>IF(E20,VLOOKUP(CONCATENATE(MIN(E19,E20),"-",MAX(E19,E20)),Avst!A:B,2,FALSE),"")</f>
        <v/>
      </c>
      <c r="H20" s="117"/>
      <c r="I20" s="118"/>
      <c r="J20" s="117"/>
      <c r="K20" s="117"/>
      <c r="L20" s="119">
        <f t="shared" si="0"/>
        <v>0</v>
      </c>
      <c r="M20" s="121" t="str">
        <f t="shared" si="2"/>
        <v/>
      </c>
      <c r="N20" s="122" t="str">
        <f t="shared" si="3"/>
        <v/>
      </c>
    </row>
    <row r="21" spans="1:14" ht="22.15" customHeight="1" x14ac:dyDescent="0.25">
      <c r="A21" s="111" t="str">
        <f>IF(E20,VLOOKUP(E20,Avst!I:J,2,FALSE),"")</f>
        <v/>
      </c>
      <c r="B21" s="111" t="str">
        <f>IF(E21,VLOOKUP(E21,Avst!I:J,2,FALSE),"")</f>
        <v/>
      </c>
      <c r="C21" s="112"/>
      <c r="D21" s="113"/>
      <c r="E21" s="123"/>
      <c r="F21" s="115" t="str">
        <f t="shared" si="1"/>
        <v>M</v>
      </c>
      <c r="G21" s="116" t="str">
        <f>IF(E21,VLOOKUP(CONCATENATE(MIN(E20,E21),"-",MAX(E20,E21)),Avst!A:B,2,FALSE),"")</f>
        <v/>
      </c>
      <c r="H21" s="117"/>
      <c r="I21" s="118"/>
      <c r="J21" s="117"/>
      <c r="K21" s="117"/>
      <c r="L21" s="119">
        <f t="shared" si="0"/>
        <v>0</v>
      </c>
      <c r="M21" s="121" t="str">
        <f t="shared" si="2"/>
        <v/>
      </c>
      <c r="N21" s="122" t="str">
        <f t="shared" si="3"/>
        <v/>
      </c>
    </row>
    <row r="22" spans="1:14" ht="22.15" customHeight="1" x14ac:dyDescent="0.25">
      <c r="A22" s="111" t="str">
        <f>IF(E21,VLOOKUP(E21,Avst!I:J,2,FALSE),"")</f>
        <v/>
      </c>
      <c r="B22" s="111" t="str">
        <f>IF(E22,VLOOKUP(E22,Avst!I:J,2,FALSE),"")</f>
        <v/>
      </c>
      <c r="C22" s="112"/>
      <c r="D22" s="113"/>
      <c r="E22" s="123"/>
      <c r="F22" s="115" t="str">
        <f t="shared" si="1"/>
        <v>M</v>
      </c>
      <c r="G22" s="116" t="str">
        <f>IF(E22,VLOOKUP(CONCATENATE(MIN(E21,E22),"-",MAX(E21,E22)),Avst!A:B,2,FALSE),"")</f>
        <v/>
      </c>
      <c r="H22" s="117"/>
      <c r="I22" s="118"/>
      <c r="J22" s="117"/>
      <c r="K22" s="117"/>
      <c r="L22" s="119">
        <f t="shared" si="0"/>
        <v>0</v>
      </c>
      <c r="M22" s="121" t="str">
        <f t="shared" si="2"/>
        <v/>
      </c>
      <c r="N22" s="122" t="str">
        <f t="shared" si="3"/>
        <v/>
      </c>
    </row>
    <row r="23" spans="1:14" ht="22.15" customHeight="1" x14ac:dyDescent="0.25">
      <c r="A23" s="111" t="str">
        <f>IF(E22,VLOOKUP(E22,Avst!I:J,2,FALSE),"")</f>
        <v/>
      </c>
      <c r="B23" s="111" t="str">
        <f>IF(E23,VLOOKUP(E23,Avst!I:J,2,FALSE),"")</f>
        <v/>
      </c>
      <c r="C23" s="112"/>
      <c r="D23" s="113"/>
      <c r="E23" s="123"/>
      <c r="F23" s="115" t="str">
        <f t="shared" si="1"/>
        <v>M</v>
      </c>
      <c r="G23" s="116" t="str">
        <f>IF(E23,VLOOKUP(CONCATENATE(MIN(E22,E23),"-",MAX(E22,E23)),Avst!A:B,2,FALSE),"")</f>
        <v/>
      </c>
      <c r="H23" s="117"/>
      <c r="I23" s="118"/>
      <c r="J23" s="117"/>
      <c r="K23" s="117"/>
      <c r="L23" s="119">
        <f t="shared" si="0"/>
        <v>0</v>
      </c>
      <c r="M23" s="121" t="str">
        <f t="shared" si="2"/>
        <v/>
      </c>
      <c r="N23" s="122" t="str">
        <f t="shared" si="3"/>
        <v/>
      </c>
    </row>
    <row r="24" spans="1:14" ht="22.15" customHeight="1" x14ac:dyDescent="0.25">
      <c r="A24" s="111" t="str">
        <f>IF(E23,VLOOKUP(E23,Avst!I:J,2,FALSE),"")</f>
        <v/>
      </c>
      <c r="B24" s="111" t="str">
        <f>IF(E24,VLOOKUP(E24,Avst!I:J,2,FALSE),"")</f>
        <v/>
      </c>
      <c r="C24" s="112"/>
      <c r="D24" s="113"/>
      <c r="E24" s="123"/>
      <c r="F24" s="115" t="str">
        <f t="shared" si="1"/>
        <v>M</v>
      </c>
      <c r="G24" s="116" t="str">
        <f>IF(E24,VLOOKUP(CONCATENATE(MIN(E23,E24),"-",MAX(E23,E24)),Avst!A:B,2,FALSE),"")</f>
        <v/>
      </c>
      <c r="H24" s="117"/>
      <c r="I24" s="118"/>
      <c r="J24" s="117"/>
      <c r="K24" s="117"/>
      <c r="L24" s="119">
        <f t="shared" si="0"/>
        <v>0</v>
      </c>
      <c r="M24" s="121" t="str">
        <f t="shared" si="2"/>
        <v/>
      </c>
      <c r="N24" s="122" t="str">
        <f t="shared" si="3"/>
        <v/>
      </c>
    </row>
    <row r="25" spans="1:14" ht="22.15" customHeight="1" x14ac:dyDescent="0.25">
      <c r="A25" s="111" t="str">
        <f>IF(E24,VLOOKUP(E24,Avst!I:J,2,FALSE),"")</f>
        <v/>
      </c>
      <c r="B25" s="111" t="str">
        <f>IF(E25,VLOOKUP(E25,Avst!I:J,2,FALSE),"")</f>
        <v/>
      </c>
      <c r="C25" s="112"/>
      <c r="D25" s="113"/>
      <c r="E25" s="123"/>
      <c r="F25" s="115" t="str">
        <f t="shared" si="1"/>
        <v>M</v>
      </c>
      <c r="G25" s="116" t="str">
        <f>IF(E25,VLOOKUP(CONCATENATE(MIN(E24,E25),"-",MAX(E24,E25)),Avst!A:B,2,FALSE),"")</f>
        <v/>
      </c>
      <c r="H25" s="117"/>
      <c r="I25" s="118"/>
      <c r="J25" s="117"/>
      <c r="K25" s="117"/>
      <c r="L25" s="119">
        <f t="shared" si="0"/>
        <v>0</v>
      </c>
      <c r="M25" s="121" t="str">
        <f t="shared" si="2"/>
        <v/>
      </c>
      <c r="N25" s="122" t="str">
        <f t="shared" si="3"/>
        <v/>
      </c>
    </row>
    <row r="26" spans="1:14" ht="22.15" customHeight="1" x14ac:dyDescent="0.25">
      <c r="A26" s="111" t="str">
        <f>IF(E25,VLOOKUP(E25,Avst!I:J,2,FALSE),"")</f>
        <v/>
      </c>
      <c r="B26" s="111" t="str">
        <f>IF(E26,VLOOKUP(E26,Avst!I:J,2,FALSE),"")</f>
        <v/>
      </c>
      <c r="C26" s="112"/>
      <c r="D26" s="113"/>
      <c r="E26" s="123"/>
      <c r="F26" s="115" t="str">
        <f t="shared" si="1"/>
        <v>M</v>
      </c>
      <c r="G26" s="116" t="str">
        <f>IF(E26,VLOOKUP(CONCATENATE(MIN(E25,E26),"-",MAX(E25,E26)),Avst!A:B,2,FALSE),"")</f>
        <v/>
      </c>
      <c r="H26" s="117"/>
      <c r="I26" s="118"/>
      <c r="J26" s="117"/>
      <c r="K26" s="117"/>
      <c r="L26" s="119">
        <f t="shared" si="0"/>
        <v>0</v>
      </c>
      <c r="M26" s="121" t="str">
        <f t="shared" si="2"/>
        <v/>
      </c>
      <c r="N26" s="122" t="str">
        <f t="shared" si="3"/>
        <v/>
      </c>
    </row>
    <row r="27" spans="1:14" ht="22.15" customHeight="1" x14ac:dyDescent="0.25">
      <c r="A27" s="111" t="str">
        <f>IF(E26,VLOOKUP(E26,Avst!I:J,2,FALSE),"")</f>
        <v/>
      </c>
      <c r="B27" s="111" t="str">
        <f>IF(E27,VLOOKUP(E27,Avst!I:J,2,FALSE),"")</f>
        <v/>
      </c>
      <c r="C27" s="112"/>
      <c r="D27" s="113"/>
      <c r="E27" s="123"/>
      <c r="F27" s="115" t="str">
        <f t="shared" si="1"/>
        <v>M</v>
      </c>
      <c r="G27" s="116" t="str">
        <f>IF(E27,VLOOKUP(CONCATENATE(MIN(E26,E27),"-",MAX(E26,E27)),Avst!A:B,2,FALSE),"")</f>
        <v/>
      </c>
      <c r="H27" s="117"/>
      <c r="I27" s="118"/>
      <c r="J27" s="117"/>
      <c r="K27" s="117"/>
      <c r="L27" s="119">
        <f t="shared" si="0"/>
        <v>0</v>
      </c>
      <c r="M27" s="121" t="str">
        <f t="shared" si="2"/>
        <v/>
      </c>
      <c r="N27" s="122" t="str">
        <f t="shared" si="3"/>
        <v/>
      </c>
    </row>
    <row r="28" spans="1:14" ht="22.15" customHeight="1" x14ac:dyDescent="0.25">
      <c r="A28" s="111" t="str">
        <f>IF(E27,VLOOKUP(E27,Avst!I:J,2,FALSE),"")</f>
        <v/>
      </c>
      <c r="B28" s="111" t="str">
        <f>IF(E28,VLOOKUP(E28,Avst!I:J,2,FALSE),"")</f>
        <v/>
      </c>
      <c r="C28" s="112"/>
      <c r="D28" s="113"/>
      <c r="E28" s="123"/>
      <c r="F28" s="115" t="str">
        <f t="shared" si="1"/>
        <v>M</v>
      </c>
      <c r="G28" s="116" t="str">
        <f>IF(E28,VLOOKUP(CONCATENATE(MIN(E27,E28),"-",MAX(E27,E28)),Avst!A:B,2,FALSE),"")</f>
        <v/>
      </c>
      <c r="H28" s="117"/>
      <c r="I28" s="118"/>
      <c r="J28" s="117"/>
      <c r="K28" s="117"/>
      <c r="L28" s="119">
        <f t="shared" si="0"/>
        <v>0</v>
      </c>
      <c r="M28" s="121" t="str">
        <f t="shared" si="2"/>
        <v/>
      </c>
      <c r="N28" s="122" t="str">
        <f t="shared" si="3"/>
        <v/>
      </c>
    </row>
    <row r="29" spans="1:14" ht="22.15" customHeight="1" x14ac:dyDescent="0.25">
      <c r="A29" s="111" t="str">
        <f>IF(E28,VLOOKUP(E28,Avst!I:J,2,FALSE),"")</f>
        <v/>
      </c>
      <c r="B29" s="111" t="str">
        <f>IF(E29,VLOOKUP(E29,Avst!I:J,2,FALSE),"")</f>
        <v/>
      </c>
      <c r="C29" s="112"/>
      <c r="D29" s="113"/>
      <c r="E29" s="123"/>
      <c r="F29" s="115" t="str">
        <f t="shared" si="1"/>
        <v>M</v>
      </c>
      <c r="G29" s="116" t="str">
        <f>IF(E29,VLOOKUP(CONCATENATE(MIN(E28,E29),"-",MAX(E28,E29)),Avst!A:B,2,FALSE),"")</f>
        <v/>
      </c>
      <c r="H29" s="117"/>
      <c r="I29" s="118"/>
      <c r="J29" s="117"/>
      <c r="K29" s="117"/>
      <c r="L29" s="119">
        <f t="shared" si="0"/>
        <v>0</v>
      </c>
      <c r="M29" s="121" t="str">
        <f t="shared" si="2"/>
        <v/>
      </c>
      <c r="N29" s="122" t="str">
        <f t="shared" si="3"/>
        <v/>
      </c>
    </row>
    <row r="30" spans="1:14" ht="22.15" customHeight="1" x14ac:dyDescent="0.25">
      <c r="A30" s="111" t="str">
        <f>IF(E29,VLOOKUP(E29,Avst!I:J,2,FALSE),"")</f>
        <v/>
      </c>
      <c r="B30" s="111" t="str">
        <f>IF(E30,VLOOKUP(E30,Avst!I:J,2,FALSE),"")</f>
        <v/>
      </c>
      <c r="C30" s="112"/>
      <c r="D30" s="113"/>
      <c r="E30" s="123"/>
      <c r="F30" s="115" t="str">
        <f t="shared" si="1"/>
        <v>M</v>
      </c>
      <c r="G30" s="116" t="str">
        <f>IF(E30,VLOOKUP(CONCATENATE(MIN(E29,E30),"-",MAX(E29,E30)),Avst!A:B,2,FALSE),"")</f>
        <v/>
      </c>
      <c r="H30" s="117"/>
      <c r="I30" s="118"/>
      <c r="J30" s="117"/>
      <c r="K30" s="117"/>
      <c r="L30" s="119">
        <f t="shared" si="0"/>
        <v>0</v>
      </c>
      <c r="M30" s="121" t="str">
        <f t="shared" si="2"/>
        <v/>
      </c>
      <c r="N30" s="122" t="str">
        <f t="shared" si="3"/>
        <v/>
      </c>
    </row>
    <row r="31" spans="1:14" ht="22.15" customHeight="1" x14ac:dyDescent="0.25">
      <c r="A31" s="111" t="str">
        <f>IF(E30,VLOOKUP(E30,Avst!I:J,2,FALSE),"")</f>
        <v/>
      </c>
      <c r="B31" s="111" t="str">
        <f>IF(E31,VLOOKUP(E31,Avst!I:J,2,FALSE),"")</f>
        <v/>
      </c>
      <c r="C31" s="112"/>
      <c r="D31" s="113"/>
      <c r="E31" s="123"/>
      <c r="F31" s="115" t="str">
        <f t="shared" si="1"/>
        <v>M</v>
      </c>
      <c r="G31" s="116" t="str">
        <f>IF(E31,VLOOKUP(CONCATENATE(MIN(E30,E31),"-",MAX(E30,E31)),Avst!A:B,2,FALSE),"")</f>
        <v/>
      </c>
      <c r="H31" s="117"/>
      <c r="I31" s="118"/>
      <c r="J31" s="117"/>
      <c r="K31" s="117"/>
      <c r="L31" s="119">
        <f t="shared" si="0"/>
        <v>0</v>
      </c>
      <c r="M31" s="121" t="str">
        <f t="shared" si="2"/>
        <v/>
      </c>
      <c r="N31" s="122" t="str">
        <f t="shared" si="3"/>
        <v/>
      </c>
    </row>
    <row r="32" spans="1:14" ht="22.15" customHeight="1" x14ac:dyDescent="0.25">
      <c r="A32" s="111" t="str">
        <f>IF(E31,VLOOKUP(E31,Avst!I:J,2,FALSE),"")</f>
        <v/>
      </c>
      <c r="B32" s="111" t="str">
        <f>IF(E32,VLOOKUP(E32,Avst!I:J,2,FALSE),"")</f>
        <v/>
      </c>
      <c r="C32" s="112"/>
      <c r="D32" s="113"/>
      <c r="E32" s="123"/>
      <c r="F32" s="115" t="str">
        <f t="shared" si="1"/>
        <v>M</v>
      </c>
      <c r="G32" s="116" t="str">
        <f>IF(E32,VLOOKUP(CONCATENATE(MIN(E31,E32),"-",MAX(E31,E32)),Avst!A:B,2,FALSE),"")</f>
        <v/>
      </c>
      <c r="H32" s="117"/>
      <c r="I32" s="118"/>
      <c r="J32" s="117"/>
      <c r="K32" s="117"/>
      <c r="L32" s="119">
        <f t="shared" si="0"/>
        <v>0</v>
      </c>
      <c r="M32" s="121" t="str">
        <f t="shared" si="2"/>
        <v/>
      </c>
      <c r="N32" s="122" t="str">
        <f t="shared" si="3"/>
        <v/>
      </c>
    </row>
    <row r="33" spans="1:14" ht="22.15" customHeight="1" x14ac:dyDescent="0.25">
      <c r="A33" s="111" t="str">
        <f>IF(E32,VLOOKUP(E32,Avst!I:J,2,FALSE),"")</f>
        <v/>
      </c>
      <c r="B33" s="111" t="str">
        <f>IF(E33,VLOOKUP(E33,Avst!I:J,2,FALSE),"")</f>
        <v/>
      </c>
      <c r="C33" s="112"/>
      <c r="D33" s="113"/>
      <c r="E33" s="123"/>
      <c r="F33" s="115" t="str">
        <f t="shared" si="1"/>
        <v>M</v>
      </c>
      <c r="G33" s="116" t="str">
        <f>IF(E33,VLOOKUP(CONCATENATE(MIN(E32,E33),"-",MAX(E32,E33)),Avst!A:B,2,FALSE),"")</f>
        <v/>
      </c>
      <c r="H33" s="117"/>
      <c r="I33" s="118"/>
      <c r="J33" s="117"/>
      <c r="K33" s="117"/>
      <c r="L33" s="119">
        <f t="shared" si="0"/>
        <v>0</v>
      </c>
      <c r="M33" s="121" t="str">
        <f t="shared" si="2"/>
        <v/>
      </c>
      <c r="N33" s="122" t="str">
        <f t="shared" si="3"/>
        <v/>
      </c>
    </row>
    <row r="34" spans="1:14" ht="22.15" customHeight="1" x14ac:dyDescent="0.25">
      <c r="A34" s="111" t="str">
        <f>IF(E33,VLOOKUP(E33,Avst!I:J,2,FALSE),"")</f>
        <v/>
      </c>
      <c r="B34" s="111" t="str">
        <f>IF(E34,VLOOKUP(E34,Avst!I:J,2,FALSE),"")</f>
        <v/>
      </c>
      <c r="C34" s="112"/>
      <c r="D34" s="113"/>
      <c r="E34" s="123"/>
      <c r="F34" s="115" t="str">
        <f t="shared" si="1"/>
        <v>M</v>
      </c>
      <c r="G34" s="116" t="str">
        <f>IF(E34,VLOOKUP(CONCATENATE(MIN(E33,E34),"-",MAX(E33,E34)),Avst!A:B,2,FALSE),"")</f>
        <v/>
      </c>
      <c r="H34" s="117"/>
      <c r="I34" s="118"/>
      <c r="J34" s="117"/>
      <c r="K34" s="117"/>
      <c r="L34" s="119">
        <f t="shared" si="0"/>
        <v>0</v>
      </c>
      <c r="M34" s="121" t="str">
        <f t="shared" si="2"/>
        <v/>
      </c>
      <c r="N34" s="122" t="str">
        <f t="shared" si="3"/>
        <v/>
      </c>
    </row>
    <row r="35" spans="1:14" ht="22.15" customHeight="1" x14ac:dyDescent="0.25">
      <c r="A35" s="111" t="str">
        <f>IF(E34,VLOOKUP(E34,Avst!I:J,2,FALSE),"")</f>
        <v/>
      </c>
      <c r="B35" s="111" t="str">
        <f>IF(E35,VLOOKUP(E35,Avst!I:J,2,FALSE),"")</f>
        <v/>
      </c>
      <c r="C35" s="112"/>
      <c r="D35" s="113"/>
      <c r="E35" s="123"/>
      <c r="F35" s="115" t="str">
        <f t="shared" si="1"/>
        <v>M</v>
      </c>
      <c r="G35" s="116" t="str">
        <f>IF(E35,VLOOKUP(CONCATENATE(MIN(E34,E35),"-",MAX(E34,E35)),Avst!A:B,2,FALSE),"")</f>
        <v/>
      </c>
      <c r="H35" s="117"/>
      <c r="I35" s="118"/>
      <c r="J35" s="117"/>
      <c r="K35" s="117"/>
      <c r="L35" s="119">
        <f t="shared" si="0"/>
        <v>0</v>
      </c>
      <c r="M35" s="121" t="str">
        <f t="shared" si="2"/>
        <v/>
      </c>
      <c r="N35" s="122" t="str">
        <f t="shared" si="3"/>
        <v/>
      </c>
    </row>
    <row r="36" spans="1:14" ht="22.15" customHeight="1" x14ac:dyDescent="0.25">
      <c r="A36" s="111" t="str">
        <f>IF(E35,VLOOKUP(E35,Avst!I:J,2,FALSE),"")</f>
        <v/>
      </c>
      <c r="B36" s="111" t="str">
        <f>IF(E36,VLOOKUP(E36,Avst!I:J,2,FALSE),"")</f>
        <v/>
      </c>
      <c r="C36" s="112"/>
      <c r="D36" s="113"/>
      <c r="E36" s="123"/>
      <c r="F36" s="115" t="str">
        <f t="shared" si="1"/>
        <v>M</v>
      </c>
      <c r="G36" s="116" t="str">
        <f>IF(E36,VLOOKUP(CONCATENATE(MIN(E35,E36),"-",MAX(E35,E36)),Avst!A:B,2,FALSE),"")</f>
        <v/>
      </c>
      <c r="H36" s="117"/>
      <c r="I36" s="118"/>
      <c r="J36" s="117"/>
      <c r="K36" s="117"/>
      <c r="L36" s="119">
        <f t="shared" ref="L36:L67" si="4">C36+D36</f>
        <v>0</v>
      </c>
      <c r="M36" s="121" t="str">
        <f t="shared" si="2"/>
        <v/>
      </c>
      <c r="N36" s="122" t="str">
        <f t="shared" si="3"/>
        <v/>
      </c>
    </row>
    <row r="37" spans="1:14" ht="22.15" customHeight="1" x14ac:dyDescent="0.25">
      <c r="A37" s="111" t="str">
        <f>IF(E36,VLOOKUP(E36,Avst!I:J,2,FALSE),"")</f>
        <v/>
      </c>
      <c r="B37" s="111" t="str">
        <f>IF(E37,VLOOKUP(E37,Avst!I:J,2,FALSE),"")</f>
        <v/>
      </c>
      <c r="C37" s="112"/>
      <c r="D37" s="113"/>
      <c r="E37" s="123"/>
      <c r="F37" s="115" t="str">
        <f t="shared" si="1"/>
        <v>M</v>
      </c>
      <c r="G37" s="116" t="str">
        <f>IF(E37,VLOOKUP(CONCATENATE(MIN(E36,E37),"-",MAX(E36,E37)),Avst!A:B,2,FALSE),"")</f>
        <v/>
      </c>
      <c r="H37" s="117"/>
      <c r="I37" s="118"/>
      <c r="J37" s="117"/>
      <c r="K37" s="117"/>
      <c r="L37" s="119">
        <f t="shared" si="4"/>
        <v>0</v>
      </c>
      <c r="M37" s="121" t="str">
        <f t="shared" ref="M37:M68" si="5">IF(E37,L37-L36,"")</f>
        <v/>
      </c>
      <c r="N37" s="122" t="str">
        <f t="shared" ref="N37:N68" si="6">IF(E37,G37/M37/24,"")</f>
        <v/>
      </c>
    </row>
    <row r="38" spans="1:14" ht="22.15" customHeight="1" x14ac:dyDescent="0.25">
      <c r="A38" s="111" t="str">
        <f>IF(E37,VLOOKUP(E37,Avst!I:J,2,FALSE),"")</f>
        <v/>
      </c>
      <c r="B38" s="111" t="str">
        <f>IF(E38,VLOOKUP(E38,Avst!I:J,2,FALSE),"")</f>
        <v/>
      </c>
      <c r="C38" s="112"/>
      <c r="D38" s="113"/>
      <c r="E38" s="123"/>
      <c r="F38" s="115" t="str">
        <f t="shared" si="1"/>
        <v>M</v>
      </c>
      <c r="G38" s="116" t="str">
        <f>IF(E38,VLOOKUP(CONCATENATE(MIN(E37,E38),"-",MAX(E37,E38)),Avst!A:B,2,FALSE),"")</f>
        <v/>
      </c>
      <c r="H38" s="117"/>
      <c r="I38" s="118"/>
      <c r="J38" s="117"/>
      <c r="K38" s="117"/>
      <c r="L38" s="119">
        <f t="shared" si="4"/>
        <v>0</v>
      </c>
      <c r="M38" s="121" t="str">
        <f t="shared" si="5"/>
        <v/>
      </c>
      <c r="N38" s="122" t="str">
        <f t="shared" si="6"/>
        <v/>
      </c>
    </row>
    <row r="39" spans="1:14" ht="22.15" customHeight="1" x14ac:dyDescent="0.25">
      <c r="A39" s="111" t="str">
        <f>IF(E38,VLOOKUP(E38,Avst!I:J,2,FALSE),"")</f>
        <v/>
      </c>
      <c r="B39" s="111" t="str">
        <f>IF(E39,VLOOKUP(E39,Avst!I:J,2,FALSE),"")</f>
        <v/>
      </c>
      <c r="C39" s="112"/>
      <c r="D39" s="113"/>
      <c r="E39" s="123"/>
      <c r="F39" s="115" t="str">
        <f t="shared" si="1"/>
        <v>M</v>
      </c>
      <c r="G39" s="116" t="str">
        <f>IF(E39,VLOOKUP(CONCATENATE(MIN(E38,E39),"-",MAX(E38,E39)),Avst!A:B,2,FALSE),"")</f>
        <v/>
      </c>
      <c r="H39" s="117"/>
      <c r="I39" s="118"/>
      <c r="J39" s="117"/>
      <c r="K39" s="117"/>
      <c r="L39" s="119">
        <f t="shared" si="4"/>
        <v>0</v>
      </c>
      <c r="M39" s="121" t="str">
        <f t="shared" si="5"/>
        <v/>
      </c>
      <c r="N39" s="122" t="str">
        <f t="shared" si="6"/>
        <v/>
      </c>
    </row>
    <row r="40" spans="1:14" ht="22.15" customHeight="1" x14ac:dyDescent="0.25">
      <c r="A40" s="111" t="str">
        <f>IF(E39,VLOOKUP(E39,Avst!I:J,2,FALSE),"")</f>
        <v/>
      </c>
      <c r="B40" s="111" t="str">
        <f>IF(E40,VLOOKUP(E40,Avst!I:J,2,FALSE),"")</f>
        <v/>
      </c>
      <c r="C40" s="112"/>
      <c r="D40" s="113"/>
      <c r="E40" s="123"/>
      <c r="F40" s="115" t="str">
        <f t="shared" si="1"/>
        <v>M</v>
      </c>
      <c r="G40" s="116" t="str">
        <f>IF(E40,VLOOKUP(CONCATENATE(MIN(E39,E40),"-",MAX(E39,E40)),Avst!A:B,2,FALSE),"")</f>
        <v/>
      </c>
      <c r="H40" s="117"/>
      <c r="I40" s="118"/>
      <c r="J40" s="117"/>
      <c r="K40" s="117"/>
      <c r="L40" s="119">
        <f t="shared" si="4"/>
        <v>0</v>
      </c>
      <c r="M40" s="121" t="str">
        <f t="shared" si="5"/>
        <v/>
      </c>
      <c r="N40" s="122" t="str">
        <f t="shared" si="6"/>
        <v/>
      </c>
    </row>
    <row r="41" spans="1:14" ht="22.15" customHeight="1" x14ac:dyDescent="0.25">
      <c r="A41" s="111" t="str">
        <f>IF(E40,VLOOKUP(E40,Avst!I:J,2,FALSE),"")</f>
        <v/>
      </c>
      <c r="B41" s="111" t="str">
        <f>IF(E41,VLOOKUP(E41,Avst!I:J,2,FALSE),"")</f>
        <v/>
      </c>
      <c r="C41" s="112"/>
      <c r="D41" s="113"/>
      <c r="E41" s="123"/>
      <c r="F41" s="115" t="str">
        <f t="shared" si="1"/>
        <v>M</v>
      </c>
      <c r="G41" s="116" t="str">
        <f>IF(E41,VLOOKUP(CONCATENATE(MIN(E40,E41),"-",MAX(E40,E41)),Avst!A:B,2,FALSE),"")</f>
        <v/>
      </c>
      <c r="H41" s="117"/>
      <c r="I41" s="118"/>
      <c r="J41" s="117"/>
      <c r="K41" s="117"/>
      <c r="L41" s="119">
        <f t="shared" si="4"/>
        <v>0</v>
      </c>
      <c r="M41" s="121" t="str">
        <f t="shared" si="5"/>
        <v/>
      </c>
      <c r="N41" s="122" t="str">
        <f t="shared" si="6"/>
        <v/>
      </c>
    </row>
    <row r="42" spans="1:14" ht="22.15" customHeight="1" x14ac:dyDescent="0.25">
      <c r="A42" s="111" t="str">
        <f>IF(E41,VLOOKUP(E41,Avst!I:J,2,FALSE),"")</f>
        <v/>
      </c>
      <c r="B42" s="111" t="str">
        <f>IF(E42,VLOOKUP(E42,Avst!I:J,2,FALSE),"")</f>
        <v/>
      </c>
      <c r="C42" s="112"/>
      <c r="D42" s="113"/>
      <c r="E42" s="123"/>
      <c r="F42" s="115" t="str">
        <f t="shared" si="1"/>
        <v>M</v>
      </c>
      <c r="G42" s="116" t="str">
        <f>IF(E42,VLOOKUP(CONCATENATE(MIN(E41,E42),"-",MAX(E41,E42)),Avst!A:B,2,FALSE),"")</f>
        <v/>
      </c>
      <c r="H42" s="117"/>
      <c r="I42" s="118"/>
      <c r="J42" s="117"/>
      <c r="K42" s="117"/>
      <c r="L42" s="119">
        <f t="shared" si="4"/>
        <v>0</v>
      </c>
      <c r="M42" s="121" t="str">
        <f t="shared" si="5"/>
        <v/>
      </c>
      <c r="N42" s="122" t="str">
        <f t="shared" si="6"/>
        <v/>
      </c>
    </row>
    <row r="43" spans="1:14" ht="22.15" customHeight="1" x14ac:dyDescent="0.25">
      <c r="A43" s="111" t="str">
        <f>IF(E42,VLOOKUP(E42,Avst!I:J,2,FALSE),"")</f>
        <v/>
      </c>
      <c r="B43" s="111" t="str">
        <f>IF(E43,VLOOKUP(E43,Avst!I:J,2,FALSE),"")</f>
        <v/>
      </c>
      <c r="C43" s="112"/>
      <c r="D43" s="113"/>
      <c r="E43" s="123"/>
      <c r="F43" s="115" t="str">
        <f t="shared" si="1"/>
        <v>M</v>
      </c>
      <c r="G43" s="116" t="str">
        <f>IF(E43,VLOOKUP(CONCATENATE(MIN(E42,E43),"-",MAX(E42,E43)),Avst!A:B,2,FALSE),"")</f>
        <v/>
      </c>
      <c r="H43" s="117"/>
      <c r="I43" s="118"/>
      <c r="J43" s="117"/>
      <c r="K43" s="117"/>
      <c r="L43" s="119">
        <f t="shared" si="4"/>
        <v>0</v>
      </c>
      <c r="M43" s="121" t="str">
        <f t="shared" si="5"/>
        <v/>
      </c>
      <c r="N43" s="122" t="str">
        <f t="shared" si="6"/>
        <v/>
      </c>
    </row>
    <row r="44" spans="1:14" ht="22.15" customHeight="1" x14ac:dyDescent="0.25">
      <c r="A44" s="111" t="str">
        <f>IF(E43,VLOOKUP(E43,Avst!I:J,2,FALSE),"")</f>
        <v/>
      </c>
      <c r="B44" s="111" t="str">
        <f>IF(E44,VLOOKUP(E44,Avst!I:J,2,FALSE),"")</f>
        <v/>
      </c>
      <c r="C44" s="112"/>
      <c r="D44" s="113"/>
      <c r="E44" s="123"/>
      <c r="F44" s="115" t="str">
        <f t="shared" si="1"/>
        <v>M</v>
      </c>
      <c r="G44" s="116" t="str">
        <f>IF(E44,VLOOKUP(CONCATENATE(MIN(E43,E44),"-",MAX(E43,E44)),Avst!A:B,2,FALSE),"")</f>
        <v/>
      </c>
      <c r="H44" s="117"/>
      <c r="I44" s="118"/>
      <c r="J44" s="117"/>
      <c r="K44" s="117"/>
      <c r="L44" s="119">
        <f t="shared" si="4"/>
        <v>0</v>
      </c>
      <c r="M44" s="121" t="str">
        <f t="shared" si="5"/>
        <v/>
      </c>
      <c r="N44" s="122" t="str">
        <f t="shared" si="6"/>
        <v/>
      </c>
    </row>
    <row r="45" spans="1:14" ht="22.15" customHeight="1" x14ac:dyDescent="0.25">
      <c r="A45" s="111" t="str">
        <f>IF(E44,VLOOKUP(E44,Avst!I:J,2,FALSE),"")</f>
        <v/>
      </c>
      <c r="B45" s="111" t="str">
        <f>IF(E45,VLOOKUP(E45,Avst!I:J,2,FALSE),"")</f>
        <v/>
      </c>
      <c r="C45" s="112"/>
      <c r="D45" s="113"/>
      <c r="E45" s="123"/>
      <c r="F45" s="115" t="str">
        <f t="shared" si="1"/>
        <v>M</v>
      </c>
      <c r="G45" s="116" t="str">
        <f>IF(E45,VLOOKUP(CONCATENATE(MIN(E44,E45),"-",MAX(E44,E45)),Avst!A:B,2,FALSE),"")</f>
        <v/>
      </c>
      <c r="H45" s="117"/>
      <c r="I45" s="118"/>
      <c r="J45" s="117"/>
      <c r="K45" s="117"/>
      <c r="L45" s="119">
        <f t="shared" si="4"/>
        <v>0</v>
      </c>
      <c r="M45" s="121" t="str">
        <f t="shared" si="5"/>
        <v/>
      </c>
      <c r="N45" s="122" t="str">
        <f t="shared" si="6"/>
        <v/>
      </c>
    </row>
    <row r="46" spans="1:14" ht="22.15" customHeight="1" x14ac:dyDescent="0.25">
      <c r="A46" s="111" t="str">
        <f>IF(E45,VLOOKUP(E45,Avst!I:J,2,FALSE),"")</f>
        <v/>
      </c>
      <c r="B46" s="111" t="str">
        <f>IF(E46,VLOOKUP(E46,Avst!I:J,2,FALSE),"")</f>
        <v/>
      </c>
      <c r="C46" s="112"/>
      <c r="D46" s="113"/>
      <c r="E46" s="123"/>
      <c r="F46" s="115" t="str">
        <f t="shared" si="1"/>
        <v>M</v>
      </c>
      <c r="G46" s="116" t="str">
        <f>IF(E46,VLOOKUP(CONCATENATE(MIN(E45,E46),"-",MAX(E45,E46)),Avst!A:B,2,FALSE),"")</f>
        <v/>
      </c>
      <c r="H46" s="117"/>
      <c r="I46" s="118"/>
      <c r="J46" s="117"/>
      <c r="K46" s="117"/>
      <c r="L46" s="119">
        <f t="shared" si="4"/>
        <v>0</v>
      </c>
      <c r="M46" s="121" t="str">
        <f t="shared" si="5"/>
        <v/>
      </c>
      <c r="N46" s="122" t="str">
        <f t="shared" si="6"/>
        <v/>
      </c>
    </row>
    <row r="47" spans="1:14" ht="22.15" customHeight="1" x14ac:dyDescent="0.25">
      <c r="A47" s="111" t="str">
        <f>IF(E46,VLOOKUP(E46,Avst!I:J,2,FALSE),"")</f>
        <v/>
      </c>
      <c r="B47" s="111" t="str">
        <f>IF(E47,VLOOKUP(E47,Avst!I:J,2,FALSE),"")</f>
        <v/>
      </c>
      <c r="C47" s="112"/>
      <c r="D47" s="113"/>
      <c r="E47" s="123"/>
      <c r="F47" s="115" t="str">
        <f t="shared" si="1"/>
        <v>M</v>
      </c>
      <c r="G47" s="116" t="str">
        <f>IF(E47,VLOOKUP(CONCATENATE(MIN(E46,E47),"-",MAX(E46,E47)),Avst!A:B,2,FALSE),"")</f>
        <v/>
      </c>
      <c r="H47" s="117"/>
      <c r="I47" s="118"/>
      <c r="J47" s="117"/>
      <c r="K47" s="117"/>
      <c r="L47" s="119">
        <f t="shared" si="4"/>
        <v>0</v>
      </c>
      <c r="M47" s="121" t="str">
        <f t="shared" si="5"/>
        <v/>
      </c>
      <c r="N47" s="122" t="str">
        <f t="shared" si="6"/>
        <v/>
      </c>
    </row>
    <row r="48" spans="1:14" ht="22.15" customHeight="1" x14ac:dyDescent="0.25">
      <c r="A48" s="111" t="str">
        <f>IF(E47,VLOOKUP(E47,Avst!I:J,2,FALSE),"")</f>
        <v/>
      </c>
      <c r="B48" s="111" t="str">
        <f>IF(E48,VLOOKUP(E48,Avst!I:J,2,FALSE),"")</f>
        <v/>
      </c>
      <c r="C48" s="112"/>
      <c r="D48" s="113"/>
      <c r="E48" s="123"/>
      <c r="F48" s="115" t="str">
        <f t="shared" si="1"/>
        <v>M</v>
      </c>
      <c r="G48" s="116" t="str">
        <f>IF(E48,VLOOKUP(CONCATENATE(MIN(E47,E48),"-",MAX(E47,E48)),Avst!A:B,2,FALSE),"")</f>
        <v/>
      </c>
      <c r="H48" s="117"/>
      <c r="I48" s="118"/>
      <c r="J48" s="117"/>
      <c r="K48" s="117"/>
      <c r="L48" s="119">
        <f t="shared" si="4"/>
        <v>0</v>
      </c>
      <c r="M48" s="121" t="str">
        <f t="shared" si="5"/>
        <v/>
      </c>
      <c r="N48" s="122" t="str">
        <f t="shared" si="6"/>
        <v/>
      </c>
    </row>
    <row r="49" spans="1:14" ht="22.15" customHeight="1" x14ac:dyDescent="0.25">
      <c r="A49" s="111" t="str">
        <f>IF(E48,VLOOKUP(E48,Avst!I:J,2,FALSE),"")</f>
        <v/>
      </c>
      <c r="B49" s="111" t="str">
        <f>IF(E49,VLOOKUP(E49,Avst!I:J,2,FALSE),"")</f>
        <v/>
      </c>
      <c r="C49" s="112"/>
      <c r="D49" s="113"/>
      <c r="E49" s="123"/>
      <c r="F49" s="115" t="str">
        <f t="shared" si="1"/>
        <v>M</v>
      </c>
      <c r="G49" s="116" t="str">
        <f>IF(E49,VLOOKUP(CONCATENATE(MIN(E48,E49),"-",MAX(E48,E49)),Avst!A:B,2,FALSE),"")</f>
        <v/>
      </c>
      <c r="H49" s="117"/>
      <c r="I49" s="118"/>
      <c r="J49" s="117"/>
      <c r="K49" s="117"/>
      <c r="L49" s="119">
        <f t="shared" si="4"/>
        <v>0</v>
      </c>
      <c r="M49" s="121" t="str">
        <f t="shared" si="5"/>
        <v/>
      </c>
      <c r="N49" s="122" t="str">
        <f t="shared" si="6"/>
        <v/>
      </c>
    </row>
    <row r="50" spans="1:14" ht="22.15" customHeight="1" x14ac:dyDescent="0.25">
      <c r="A50" s="111" t="str">
        <f>IF(E49,VLOOKUP(E49,Avst!I:J,2,FALSE),"")</f>
        <v/>
      </c>
      <c r="B50" s="111" t="str">
        <f>IF(E50,VLOOKUP(E50,Avst!I:J,2,FALSE),"")</f>
        <v/>
      </c>
      <c r="C50" s="112"/>
      <c r="D50" s="113"/>
      <c r="E50" s="123"/>
      <c r="F50" s="115" t="str">
        <f t="shared" si="1"/>
        <v>M</v>
      </c>
      <c r="G50" s="116" t="str">
        <f>IF(E50,VLOOKUP(CONCATENATE(MIN(E49,E50),"-",MAX(E49,E50)),Avst!A:B,2,FALSE),"")</f>
        <v/>
      </c>
      <c r="H50" s="117"/>
      <c r="I50" s="118"/>
      <c r="J50" s="117"/>
      <c r="K50" s="117"/>
      <c r="L50" s="119">
        <f t="shared" si="4"/>
        <v>0</v>
      </c>
      <c r="M50" s="121" t="str">
        <f t="shared" si="5"/>
        <v/>
      </c>
      <c r="N50" s="122" t="str">
        <f t="shared" si="6"/>
        <v/>
      </c>
    </row>
    <row r="51" spans="1:14" ht="22.15" customHeight="1" x14ac:dyDescent="0.25">
      <c r="A51" s="111" t="str">
        <f>IF(E50,VLOOKUP(E50,Avst!I:J,2,FALSE),"")</f>
        <v/>
      </c>
      <c r="B51" s="111" t="str">
        <f>IF(E51,VLOOKUP(E51,Avst!I:J,2,FALSE),"")</f>
        <v/>
      </c>
      <c r="C51" s="112"/>
      <c r="D51" s="113"/>
      <c r="E51" s="123"/>
      <c r="F51" s="115" t="str">
        <f t="shared" si="1"/>
        <v>M</v>
      </c>
      <c r="G51" s="116" t="str">
        <f>IF(E51,VLOOKUP(CONCATENATE(MIN(E50,E51),"-",MAX(E50,E51)),Avst!A:B,2,FALSE),"")</f>
        <v/>
      </c>
      <c r="H51" s="117"/>
      <c r="I51" s="118"/>
      <c r="J51" s="117"/>
      <c r="K51" s="117"/>
      <c r="L51" s="119">
        <f t="shared" si="4"/>
        <v>0</v>
      </c>
      <c r="M51" s="121" t="str">
        <f t="shared" si="5"/>
        <v/>
      </c>
      <c r="N51" s="122" t="str">
        <f t="shared" si="6"/>
        <v/>
      </c>
    </row>
    <row r="52" spans="1:14" ht="22.15" customHeight="1" x14ac:dyDescent="0.25">
      <c r="A52" s="111" t="str">
        <f>IF(E51,VLOOKUP(E51,Avst!I:J,2,FALSE),"")</f>
        <v/>
      </c>
      <c r="B52" s="111" t="str">
        <f>IF(E52,VLOOKUP(E52,Avst!I:J,2,FALSE),"")</f>
        <v/>
      </c>
      <c r="C52" s="112"/>
      <c r="D52" s="113"/>
      <c r="E52" s="123"/>
      <c r="F52" s="115" t="str">
        <f t="shared" si="1"/>
        <v>M</v>
      </c>
      <c r="G52" s="116" t="str">
        <f>IF(E52,VLOOKUP(CONCATENATE(MIN(E51,E52),"-",MAX(E51,E52)),Avst!A:B,2,FALSE),"")</f>
        <v/>
      </c>
      <c r="H52" s="117"/>
      <c r="I52" s="118"/>
      <c r="J52" s="117"/>
      <c r="K52" s="117"/>
      <c r="L52" s="119">
        <f t="shared" si="4"/>
        <v>0</v>
      </c>
      <c r="M52" s="121" t="str">
        <f t="shared" si="5"/>
        <v/>
      </c>
      <c r="N52" s="122" t="str">
        <f t="shared" si="6"/>
        <v/>
      </c>
    </row>
    <row r="53" spans="1:14" ht="22.15" customHeight="1" x14ac:dyDescent="0.25">
      <c r="A53" s="111" t="str">
        <f>IF(E52,VLOOKUP(E52,Avst!I:J,2,FALSE),"")</f>
        <v/>
      </c>
      <c r="B53" s="111" t="str">
        <f>IF(E53,VLOOKUP(E53,Avst!I:J,2,FALSE),"")</f>
        <v/>
      </c>
      <c r="C53" s="112"/>
      <c r="D53" s="113"/>
      <c r="E53" s="123"/>
      <c r="F53" s="115" t="str">
        <f t="shared" si="1"/>
        <v>M</v>
      </c>
      <c r="G53" s="116" t="str">
        <f>IF(E53,VLOOKUP(CONCATENATE(MIN(E52,E53),"-",MAX(E52,E53)),Avst!A:B,2,FALSE),"")</f>
        <v/>
      </c>
      <c r="H53" s="117"/>
      <c r="I53" s="118"/>
      <c r="J53" s="117"/>
      <c r="K53" s="117"/>
      <c r="L53" s="119">
        <f t="shared" si="4"/>
        <v>0</v>
      </c>
      <c r="M53" s="121" t="str">
        <f t="shared" si="5"/>
        <v/>
      </c>
      <c r="N53" s="122" t="str">
        <f t="shared" si="6"/>
        <v/>
      </c>
    </row>
    <row r="54" spans="1:14" ht="22.15" customHeight="1" x14ac:dyDescent="0.25">
      <c r="A54" s="111" t="str">
        <f>IF(E53,VLOOKUP(E53,Avst!I:J,2,FALSE),"")</f>
        <v/>
      </c>
      <c r="B54" s="111" t="str">
        <f>IF(E54,VLOOKUP(E54,Avst!I:J,2,FALSE),"")</f>
        <v/>
      </c>
      <c r="C54" s="112"/>
      <c r="D54" s="113"/>
      <c r="E54" s="123"/>
      <c r="F54" s="115" t="str">
        <f t="shared" si="1"/>
        <v>M</v>
      </c>
      <c r="G54" s="116" t="str">
        <f>IF(E54,VLOOKUP(CONCATENATE(MIN(E53,E54),"-",MAX(E53,E54)),Avst!A:B,2,FALSE),"")</f>
        <v/>
      </c>
      <c r="H54" s="117"/>
      <c r="I54" s="118"/>
      <c r="J54" s="117"/>
      <c r="K54" s="117"/>
      <c r="L54" s="119">
        <f t="shared" si="4"/>
        <v>0</v>
      </c>
      <c r="M54" s="121" t="str">
        <f t="shared" si="5"/>
        <v/>
      </c>
      <c r="N54" s="122" t="str">
        <f t="shared" si="6"/>
        <v/>
      </c>
    </row>
    <row r="55" spans="1:14" ht="22.15" customHeight="1" x14ac:dyDescent="0.25">
      <c r="A55" s="111" t="str">
        <f>IF(E54,VLOOKUP(E54,Avst!I:J,2,FALSE),"")</f>
        <v/>
      </c>
      <c r="B55" s="111" t="str">
        <f>IF(E55,VLOOKUP(E55,Avst!I:J,2,FALSE),"")</f>
        <v/>
      </c>
      <c r="C55" s="112"/>
      <c r="D55" s="113"/>
      <c r="E55" s="123"/>
      <c r="F55" s="115" t="str">
        <f t="shared" si="1"/>
        <v>M</v>
      </c>
      <c r="G55" s="116" t="str">
        <f>IF(E55,VLOOKUP(CONCATENATE(MIN(E54,E55),"-",MAX(E54,E55)),Avst!A:B,2,FALSE),"")</f>
        <v/>
      </c>
      <c r="H55" s="117"/>
      <c r="I55" s="118"/>
      <c r="J55" s="117"/>
      <c r="K55" s="117"/>
      <c r="L55" s="119">
        <f t="shared" si="4"/>
        <v>0</v>
      </c>
      <c r="M55" s="121" t="str">
        <f t="shared" si="5"/>
        <v/>
      </c>
      <c r="N55" s="122" t="str">
        <f t="shared" si="6"/>
        <v/>
      </c>
    </row>
    <row r="56" spans="1:14" ht="22.15" customHeight="1" x14ac:dyDescent="0.25">
      <c r="A56" s="111" t="str">
        <f>IF(E55,VLOOKUP(E55,Avst!I:J,2,FALSE),"")</f>
        <v/>
      </c>
      <c r="B56" s="111" t="str">
        <f>IF(E56,VLOOKUP(E56,Avst!I:J,2,FALSE),"")</f>
        <v/>
      </c>
      <c r="C56" s="112"/>
      <c r="D56" s="113"/>
      <c r="E56" s="123"/>
      <c r="F56" s="115" t="str">
        <f t="shared" si="1"/>
        <v>M</v>
      </c>
      <c r="G56" s="116" t="str">
        <f>IF(E56,VLOOKUP(CONCATENATE(MIN(E55,E56),"-",MAX(E55,E56)),Avst!A:B,2,FALSE),"")</f>
        <v/>
      </c>
      <c r="H56" s="117"/>
      <c r="I56" s="118"/>
      <c r="J56" s="117"/>
      <c r="K56" s="117"/>
      <c r="L56" s="119">
        <f t="shared" si="4"/>
        <v>0</v>
      </c>
      <c r="M56" s="121" t="str">
        <f t="shared" si="5"/>
        <v/>
      </c>
      <c r="N56" s="122" t="str">
        <f t="shared" si="6"/>
        <v/>
      </c>
    </row>
    <row r="57" spans="1:14" ht="22.15" customHeight="1" x14ac:dyDescent="0.25">
      <c r="A57" s="111" t="str">
        <f>IF(E56,VLOOKUP(E56,Avst!I:J,2,FALSE),"")</f>
        <v/>
      </c>
      <c r="B57" s="111" t="str">
        <f>IF(E57,VLOOKUP(E57,Avst!I:J,2,FALSE),"")</f>
        <v/>
      </c>
      <c r="C57" s="112"/>
      <c r="D57" s="113"/>
      <c r="E57" s="123"/>
      <c r="F57" s="115" t="str">
        <f t="shared" si="1"/>
        <v>M</v>
      </c>
      <c r="G57" s="116" t="str">
        <f>IF(E57,VLOOKUP(CONCATENATE(MIN(E56,E57),"-",MAX(E56,E57)),Avst!A:B,2,FALSE),"")</f>
        <v/>
      </c>
      <c r="H57" s="117"/>
      <c r="I57" s="118"/>
      <c r="J57" s="117"/>
      <c r="K57" s="117"/>
      <c r="L57" s="119">
        <f t="shared" si="4"/>
        <v>0</v>
      </c>
      <c r="M57" s="121" t="str">
        <f t="shared" si="5"/>
        <v/>
      </c>
      <c r="N57" s="122" t="str">
        <f t="shared" si="6"/>
        <v/>
      </c>
    </row>
    <row r="58" spans="1:14" ht="22.15" customHeight="1" x14ac:dyDescent="0.25">
      <c r="A58" s="111" t="str">
        <f>IF(E57,VLOOKUP(E57,Avst!I:J,2,FALSE),"")</f>
        <v/>
      </c>
      <c r="B58" s="111" t="str">
        <f>IF(E58,VLOOKUP(E58,Avst!I:J,2,FALSE),"")</f>
        <v/>
      </c>
      <c r="C58" s="112"/>
      <c r="D58" s="113"/>
      <c r="E58" s="123"/>
      <c r="F58" s="115" t="str">
        <f t="shared" si="1"/>
        <v>M</v>
      </c>
      <c r="G58" s="116" t="str">
        <f>IF(E58,VLOOKUP(CONCATENATE(MIN(E57,E58),"-",MAX(E57,E58)),Avst!A:B,2,FALSE),"")</f>
        <v/>
      </c>
      <c r="H58" s="117"/>
      <c r="I58" s="118"/>
      <c r="J58" s="117"/>
      <c r="K58" s="117"/>
      <c r="L58" s="119">
        <f t="shared" si="4"/>
        <v>0</v>
      </c>
      <c r="M58" s="121" t="str">
        <f t="shared" si="5"/>
        <v/>
      </c>
      <c r="N58" s="122" t="str">
        <f t="shared" si="6"/>
        <v/>
      </c>
    </row>
    <row r="59" spans="1:14" ht="22.15" customHeight="1" x14ac:dyDescent="0.25">
      <c r="A59" s="111" t="str">
        <f>IF(E58,VLOOKUP(E58,Avst!I:J,2,FALSE),"")</f>
        <v/>
      </c>
      <c r="B59" s="111" t="str">
        <f>IF(E59,VLOOKUP(E59,Avst!I:J,2,FALSE),"")</f>
        <v/>
      </c>
      <c r="C59" s="112"/>
      <c r="D59" s="113"/>
      <c r="E59" s="123"/>
      <c r="F59" s="115" t="str">
        <f t="shared" si="1"/>
        <v>M</v>
      </c>
      <c r="G59" s="116" t="str">
        <f>IF(E59,VLOOKUP(CONCATENATE(MIN(E58,E59),"-",MAX(E58,E59)),Avst!A:B,2,FALSE),"")</f>
        <v/>
      </c>
      <c r="H59" s="117"/>
      <c r="I59" s="118"/>
      <c r="J59" s="117"/>
      <c r="K59" s="117"/>
      <c r="L59" s="119">
        <f t="shared" si="4"/>
        <v>0</v>
      </c>
      <c r="M59" s="121" t="str">
        <f t="shared" si="5"/>
        <v/>
      </c>
      <c r="N59" s="122" t="str">
        <f t="shared" si="6"/>
        <v/>
      </c>
    </row>
    <row r="60" spans="1:14" ht="22.15" customHeight="1" x14ac:dyDescent="0.25">
      <c r="A60" s="111" t="str">
        <f>IF(E59,VLOOKUP(E59,Avst!I:J,2,FALSE),"")</f>
        <v/>
      </c>
      <c r="B60" s="111" t="str">
        <f>IF(E60,VLOOKUP(E60,Avst!I:J,2,FALSE),"")</f>
        <v/>
      </c>
      <c r="C60" s="117"/>
      <c r="D60" s="113"/>
      <c r="E60" s="120"/>
      <c r="F60" s="115" t="str">
        <f t="shared" si="1"/>
        <v>M</v>
      </c>
      <c r="G60" s="116" t="str">
        <f>IF(E60,VLOOKUP(CONCATENATE(MIN(E59,E60),"-",MAX(E59,E60)),Avst!A:B,2,FALSE),"")</f>
        <v/>
      </c>
      <c r="H60" s="117"/>
      <c r="I60" s="118"/>
      <c r="J60" s="117"/>
      <c r="K60" s="117"/>
      <c r="L60" s="119">
        <f t="shared" si="4"/>
        <v>0</v>
      </c>
      <c r="M60" s="121" t="str">
        <f t="shared" si="5"/>
        <v/>
      </c>
      <c r="N60" s="122" t="str">
        <f t="shared" si="6"/>
        <v/>
      </c>
    </row>
    <row r="61" spans="1:14" ht="22.15" customHeight="1" x14ac:dyDescent="0.25">
      <c r="A61" s="111" t="str">
        <f>IF(E60,VLOOKUP(E60,Avst!I:J,2,FALSE),"")</f>
        <v/>
      </c>
      <c r="B61" s="111" t="str">
        <f>IF(E61,VLOOKUP(E61,Avst!I:J,2,FALSE),"")</f>
        <v/>
      </c>
      <c r="C61" s="117"/>
      <c r="D61" s="113"/>
      <c r="E61" s="120"/>
      <c r="F61" s="115" t="str">
        <f t="shared" si="1"/>
        <v>M</v>
      </c>
      <c r="G61" s="116" t="str">
        <f>IF(E61,VLOOKUP(CONCATENATE(MIN(E60,E61),"-",MAX(E60,E61)),Avst!A:B,2,FALSE),"")</f>
        <v/>
      </c>
      <c r="H61" s="117"/>
      <c r="I61" s="118"/>
      <c r="J61" s="117"/>
      <c r="K61" s="117"/>
      <c r="L61" s="119">
        <f t="shared" si="4"/>
        <v>0</v>
      </c>
      <c r="M61" s="121" t="str">
        <f t="shared" si="5"/>
        <v/>
      </c>
      <c r="N61" s="122" t="str">
        <f t="shared" si="6"/>
        <v/>
      </c>
    </row>
    <row r="62" spans="1:14" ht="22.15" customHeight="1" x14ac:dyDescent="0.25">
      <c r="A62" s="111" t="str">
        <f>IF(E61,VLOOKUP(E61,Avst!I:J,2,FALSE),"")</f>
        <v/>
      </c>
      <c r="B62" s="111" t="str">
        <f>IF(E62,VLOOKUP(E62,Avst!I:J,2,FALSE),"")</f>
        <v/>
      </c>
      <c r="C62" s="117"/>
      <c r="D62" s="117"/>
      <c r="E62" s="120"/>
      <c r="F62" s="115" t="str">
        <f t="shared" si="1"/>
        <v>M</v>
      </c>
      <c r="G62" s="116" t="str">
        <f>IF(E62,VLOOKUP(CONCATENATE(MIN(E61,E62),"-",MAX(E61,E62)),Avst!A:B,2,FALSE),"")</f>
        <v/>
      </c>
      <c r="H62" s="117"/>
      <c r="I62" s="118"/>
      <c r="J62" s="117"/>
      <c r="K62" s="117"/>
      <c r="L62" s="119">
        <f t="shared" si="4"/>
        <v>0</v>
      </c>
      <c r="M62" s="121" t="str">
        <f t="shared" si="5"/>
        <v/>
      </c>
      <c r="N62" s="122" t="str">
        <f t="shared" si="6"/>
        <v/>
      </c>
    </row>
    <row r="63" spans="1:14" ht="22.15" customHeight="1" x14ac:dyDescent="0.25">
      <c r="A63" s="111" t="str">
        <f>IF(E62,VLOOKUP(E62,Avst!I:J,2,FALSE),"")</f>
        <v/>
      </c>
      <c r="B63" s="111" t="str">
        <f>IF(E63,VLOOKUP(E63,Avst!I:J,2,FALSE),"")</f>
        <v/>
      </c>
      <c r="C63" s="117"/>
      <c r="D63" s="117"/>
      <c r="E63" s="120"/>
      <c r="F63" s="115" t="str">
        <f t="shared" si="1"/>
        <v>M</v>
      </c>
      <c r="G63" s="116" t="str">
        <f>IF(E63,VLOOKUP(CONCATENATE(MIN(E62,E63),"-",MAX(E62,E63)),Avst!A:B,2,FALSE),"")</f>
        <v/>
      </c>
      <c r="H63" s="117"/>
      <c r="I63" s="118"/>
      <c r="J63" s="117"/>
      <c r="K63" s="117"/>
      <c r="L63" s="119">
        <f t="shared" si="4"/>
        <v>0</v>
      </c>
      <c r="M63" s="121" t="str">
        <f t="shared" si="5"/>
        <v/>
      </c>
      <c r="N63" s="122" t="str">
        <f t="shared" si="6"/>
        <v/>
      </c>
    </row>
    <row r="64" spans="1:14" ht="22.15" customHeight="1" x14ac:dyDescent="0.25">
      <c r="A64" s="111" t="str">
        <f>IF(E63,VLOOKUP(E63,Avst!I:J,2,FALSE),"")</f>
        <v/>
      </c>
      <c r="B64" s="111" t="str">
        <f>IF(E64,VLOOKUP(E64,Avst!I:J,2,FALSE),"")</f>
        <v/>
      </c>
      <c r="C64" s="117"/>
      <c r="D64" s="117"/>
      <c r="E64" s="120"/>
      <c r="F64" s="115" t="str">
        <f t="shared" si="1"/>
        <v>M</v>
      </c>
      <c r="G64" s="116" t="str">
        <f>IF(E64,VLOOKUP(CONCATENATE(MIN(E63,E64),"-",MAX(E63,E64)),Avst!A:B,2,FALSE),"")</f>
        <v/>
      </c>
      <c r="H64" s="117"/>
      <c r="I64" s="118"/>
      <c r="J64" s="117"/>
      <c r="K64" s="117"/>
      <c r="L64" s="119">
        <f t="shared" si="4"/>
        <v>0</v>
      </c>
      <c r="M64" s="121" t="str">
        <f t="shared" si="5"/>
        <v/>
      </c>
      <c r="N64" s="122" t="str">
        <f t="shared" si="6"/>
        <v/>
      </c>
    </row>
    <row r="65" spans="1:14" ht="22.15" customHeight="1" x14ac:dyDescent="0.25">
      <c r="A65" s="111" t="str">
        <f>IF(E64,VLOOKUP(E64,Avst!I:J,2,FALSE),"")</f>
        <v/>
      </c>
      <c r="B65" s="111" t="str">
        <f>IF(E65,VLOOKUP(E65,Avst!I:J,2,FALSE),"")</f>
        <v/>
      </c>
      <c r="C65" s="117"/>
      <c r="D65" s="117"/>
      <c r="E65" s="120"/>
      <c r="F65" s="115" t="str">
        <f t="shared" si="1"/>
        <v>M</v>
      </c>
      <c r="G65" s="116" t="str">
        <f>IF(E65,VLOOKUP(CONCATENATE(MIN(E64,E65),"-",MAX(E64,E65)),Avst!A:B,2,FALSE),"")</f>
        <v/>
      </c>
      <c r="H65" s="117"/>
      <c r="I65" s="118"/>
      <c r="J65" s="117"/>
      <c r="K65" s="117"/>
      <c r="L65" s="119">
        <f t="shared" si="4"/>
        <v>0</v>
      </c>
      <c r="M65" s="121" t="str">
        <f t="shared" si="5"/>
        <v/>
      </c>
      <c r="N65" s="122" t="str">
        <f t="shared" si="6"/>
        <v/>
      </c>
    </row>
    <row r="66" spans="1:14" ht="22.15" customHeight="1" x14ac:dyDescent="0.25">
      <c r="A66" s="111" t="str">
        <f>IF(E65,VLOOKUP(E65,Avst!I:J,2,FALSE),"")</f>
        <v/>
      </c>
      <c r="B66" s="111" t="str">
        <f>IF(E66,VLOOKUP(E66,Avst!I:J,2,FALSE),"")</f>
        <v/>
      </c>
      <c r="C66" s="117"/>
      <c r="D66" s="117"/>
      <c r="E66" s="120"/>
      <c r="F66" s="115" t="str">
        <f t="shared" si="1"/>
        <v>M</v>
      </c>
      <c r="G66" s="116" t="str">
        <f>IF(E66,VLOOKUP(CONCATENATE(MIN(E65,E66),"-",MAX(E65,E66)),Avst!A:B,2,FALSE),"")</f>
        <v/>
      </c>
      <c r="H66" s="117"/>
      <c r="I66" s="118"/>
      <c r="J66" s="117"/>
      <c r="K66" s="117"/>
      <c r="L66" s="119">
        <f t="shared" si="4"/>
        <v>0</v>
      </c>
      <c r="M66" s="121" t="str">
        <f t="shared" si="5"/>
        <v/>
      </c>
      <c r="N66" s="122" t="str">
        <f t="shared" si="6"/>
        <v/>
      </c>
    </row>
    <row r="67" spans="1:14" ht="22.15" customHeight="1" x14ac:dyDescent="0.25">
      <c r="A67" s="111" t="str">
        <f>IF(E66,VLOOKUP(E66,Avst!I:J,2,FALSE),"")</f>
        <v/>
      </c>
      <c r="B67" s="111" t="str">
        <f>IF(E67,VLOOKUP(E67,Avst!I:J,2,FALSE),"")</f>
        <v/>
      </c>
      <c r="C67" s="117"/>
      <c r="D67" s="117"/>
      <c r="E67" s="120"/>
      <c r="F67" s="115" t="str">
        <f t="shared" si="1"/>
        <v>M</v>
      </c>
      <c r="G67" s="116" t="str">
        <f>IF(E67,VLOOKUP(CONCATENATE(MIN(E66,E67),"-",MAX(E66,E67)),Avst!A:B,2,FALSE),"")</f>
        <v/>
      </c>
      <c r="H67" s="117"/>
      <c r="I67" s="118"/>
      <c r="J67" s="117"/>
      <c r="K67" s="117"/>
      <c r="L67" s="119">
        <f t="shared" si="4"/>
        <v>0</v>
      </c>
      <c r="M67" s="121" t="str">
        <f t="shared" si="5"/>
        <v/>
      </c>
      <c r="N67" s="122" t="str">
        <f t="shared" si="6"/>
        <v/>
      </c>
    </row>
    <row r="68" spans="1:14" ht="22.15" customHeight="1" x14ac:dyDescent="0.25">
      <c r="A68" s="111" t="str">
        <f>IF(E67,VLOOKUP(E67,Avst!I:J,2,FALSE),"")</f>
        <v/>
      </c>
      <c r="B68" s="111" t="str">
        <f>IF(E68,VLOOKUP(E68,Avst!I:J,2,FALSE),"")</f>
        <v/>
      </c>
      <c r="C68" s="117"/>
      <c r="D68" s="117"/>
      <c r="E68" s="120"/>
      <c r="F68" s="115" t="str">
        <f t="shared" si="1"/>
        <v>M</v>
      </c>
      <c r="G68" s="116" t="str">
        <f>IF(E68,VLOOKUP(CONCATENATE(MIN(E67,E68),"-",MAX(E67,E68)),Avst!A:B,2,FALSE),"")</f>
        <v/>
      </c>
      <c r="H68" s="117"/>
      <c r="I68" s="118"/>
      <c r="J68" s="117"/>
      <c r="K68" s="117"/>
      <c r="L68" s="119">
        <f t="shared" ref="L68:L99" si="7">C68+D68</f>
        <v>0</v>
      </c>
      <c r="M68" s="121" t="str">
        <f t="shared" si="5"/>
        <v/>
      </c>
      <c r="N68" s="122" t="str">
        <f t="shared" si="6"/>
        <v/>
      </c>
    </row>
    <row r="69" spans="1:14" ht="22.15" customHeight="1" x14ac:dyDescent="0.25">
      <c r="A69" s="111" t="str">
        <f>IF(E68,VLOOKUP(E68,Avst!I:J,2,FALSE),"")</f>
        <v/>
      </c>
      <c r="B69" s="111" t="str">
        <f>IF(E69,VLOOKUP(E69,Avst!I:J,2,FALSE),"")</f>
        <v/>
      </c>
      <c r="C69" s="117"/>
      <c r="D69" s="117"/>
      <c r="E69" s="120"/>
      <c r="F69" s="115" t="str">
        <f t="shared" ref="F69:F105" si="8">IF(E70,"R","M")</f>
        <v>M</v>
      </c>
      <c r="G69" s="116" t="str">
        <f>IF(E69,VLOOKUP(CONCATENATE(MIN(E68,E69),"-",MAX(E68,E69)),Avst!A:B,2,FALSE),"")</f>
        <v/>
      </c>
      <c r="H69" s="117"/>
      <c r="I69" s="118"/>
      <c r="J69" s="117"/>
      <c r="K69" s="117"/>
      <c r="L69" s="119">
        <f t="shared" si="7"/>
        <v>0</v>
      </c>
      <c r="M69" s="121" t="str">
        <f t="shared" ref="M69:M100" si="9">IF(E69,L69-L68,"")</f>
        <v/>
      </c>
      <c r="N69" s="122" t="str">
        <f t="shared" ref="N69:N100" si="10">IF(E69,G69/M69/24,"")</f>
        <v/>
      </c>
    </row>
    <row r="70" spans="1:14" ht="22.15" customHeight="1" x14ac:dyDescent="0.25">
      <c r="A70" s="111" t="str">
        <f>IF(E69,VLOOKUP(E69,Avst!I:J,2,FALSE),"")</f>
        <v/>
      </c>
      <c r="B70" s="111" t="str">
        <f>IF(E70,VLOOKUP(E70,Avst!I:J,2,FALSE),"")</f>
        <v/>
      </c>
      <c r="C70" s="117"/>
      <c r="D70" s="117"/>
      <c r="E70" s="120"/>
      <c r="F70" s="115" t="str">
        <f t="shared" si="8"/>
        <v>M</v>
      </c>
      <c r="G70" s="116" t="str">
        <f>IF(E70,VLOOKUP(CONCATENATE(MIN(E69,E70),"-",MAX(E69,E70)),Avst!A:B,2,FALSE),"")</f>
        <v/>
      </c>
      <c r="H70" s="117"/>
      <c r="I70" s="118"/>
      <c r="J70" s="117"/>
      <c r="K70" s="117"/>
      <c r="L70" s="119">
        <f t="shared" si="7"/>
        <v>0</v>
      </c>
      <c r="M70" s="121" t="str">
        <f t="shared" si="9"/>
        <v/>
      </c>
      <c r="N70" s="122" t="str">
        <f t="shared" si="10"/>
        <v/>
      </c>
    </row>
    <row r="71" spans="1:14" ht="22.15" customHeight="1" x14ac:dyDescent="0.25">
      <c r="A71" s="111" t="str">
        <f>IF(E70,VLOOKUP(E70,Avst!I:J,2,FALSE),"")</f>
        <v/>
      </c>
      <c r="B71" s="111" t="str">
        <f>IF(E71,VLOOKUP(E71,Avst!I:J,2,FALSE),"")</f>
        <v/>
      </c>
      <c r="C71" s="117"/>
      <c r="D71" s="117"/>
      <c r="E71" s="120"/>
      <c r="F71" s="115" t="str">
        <f t="shared" si="8"/>
        <v>M</v>
      </c>
      <c r="G71" s="116" t="str">
        <f>IF(E71,VLOOKUP(CONCATENATE(MIN(E70,E71),"-",MAX(E70,E71)),Avst!A:B,2,FALSE),"")</f>
        <v/>
      </c>
      <c r="H71" s="117"/>
      <c r="I71" s="118"/>
      <c r="J71" s="117"/>
      <c r="K71" s="117"/>
      <c r="L71" s="119">
        <f t="shared" si="7"/>
        <v>0</v>
      </c>
      <c r="M71" s="121" t="str">
        <f t="shared" si="9"/>
        <v/>
      </c>
      <c r="N71" s="122" t="str">
        <f t="shared" si="10"/>
        <v/>
      </c>
    </row>
    <row r="72" spans="1:14" ht="22.15" customHeight="1" x14ac:dyDescent="0.25">
      <c r="A72" s="111" t="str">
        <f>IF(E71,VLOOKUP(E71,Avst!I:J,2,FALSE),"")</f>
        <v/>
      </c>
      <c r="B72" s="111" t="str">
        <f>IF(E72,VLOOKUP(E72,Avst!I:J,2,FALSE),"")</f>
        <v/>
      </c>
      <c r="C72" s="117"/>
      <c r="D72" s="117"/>
      <c r="E72" s="120"/>
      <c r="F72" s="115" t="str">
        <f t="shared" si="8"/>
        <v>M</v>
      </c>
      <c r="G72" s="116" t="str">
        <f>IF(E72,VLOOKUP(CONCATENATE(MIN(E71,E72),"-",MAX(E71,E72)),Avst!A:B,2,FALSE),"")</f>
        <v/>
      </c>
      <c r="H72" s="117"/>
      <c r="I72" s="118"/>
      <c r="J72" s="117"/>
      <c r="K72" s="117"/>
      <c r="L72" s="119">
        <f t="shared" si="7"/>
        <v>0</v>
      </c>
      <c r="M72" s="121" t="str">
        <f t="shared" si="9"/>
        <v/>
      </c>
      <c r="N72" s="122" t="str">
        <f t="shared" si="10"/>
        <v/>
      </c>
    </row>
    <row r="73" spans="1:14" ht="22.15" customHeight="1" x14ac:dyDescent="0.25">
      <c r="A73" s="111" t="str">
        <f>IF(E72,VLOOKUP(E72,Avst!I:J,2,FALSE),"")</f>
        <v/>
      </c>
      <c r="B73" s="111" t="str">
        <f>IF(E73,VLOOKUP(E73,Avst!I:J,2,FALSE),"")</f>
        <v/>
      </c>
      <c r="C73" s="117"/>
      <c r="D73" s="117"/>
      <c r="E73" s="120"/>
      <c r="F73" s="115" t="str">
        <f t="shared" si="8"/>
        <v>M</v>
      </c>
      <c r="G73" s="116" t="str">
        <f>IF(E73,VLOOKUP(CONCATENATE(MIN(E72,E73),"-",MAX(E72,E73)),Avst!A:B,2,FALSE),"")</f>
        <v/>
      </c>
      <c r="H73" s="117"/>
      <c r="I73" s="118"/>
      <c r="J73" s="117"/>
      <c r="K73" s="117"/>
      <c r="L73" s="119">
        <f t="shared" si="7"/>
        <v>0</v>
      </c>
      <c r="M73" s="121" t="str">
        <f t="shared" si="9"/>
        <v/>
      </c>
      <c r="N73" s="122" t="str">
        <f t="shared" si="10"/>
        <v/>
      </c>
    </row>
    <row r="74" spans="1:14" ht="22.15" customHeight="1" x14ac:dyDescent="0.25">
      <c r="A74" s="111" t="str">
        <f>IF(E73,VLOOKUP(E73,Avst!I:J,2,FALSE),"")</f>
        <v/>
      </c>
      <c r="B74" s="111" t="str">
        <f>IF(E74,VLOOKUP(E74,Avst!I:J,2,FALSE),"")</f>
        <v/>
      </c>
      <c r="C74" s="117"/>
      <c r="D74" s="117"/>
      <c r="E74" s="120"/>
      <c r="F74" s="115" t="str">
        <f t="shared" si="8"/>
        <v>M</v>
      </c>
      <c r="G74" s="116" t="str">
        <f>IF(E74,VLOOKUP(CONCATENATE(MIN(E73,E74),"-",MAX(E73,E74)),Avst!A:B,2,FALSE),"")</f>
        <v/>
      </c>
      <c r="H74" s="117"/>
      <c r="I74" s="118"/>
      <c r="J74" s="117"/>
      <c r="K74" s="117"/>
      <c r="L74" s="119">
        <f t="shared" si="7"/>
        <v>0</v>
      </c>
      <c r="M74" s="121" t="str">
        <f t="shared" si="9"/>
        <v/>
      </c>
      <c r="N74" s="122" t="str">
        <f t="shared" si="10"/>
        <v/>
      </c>
    </row>
    <row r="75" spans="1:14" ht="22.15" customHeight="1" x14ac:dyDescent="0.25">
      <c r="A75" s="111" t="str">
        <f>IF(E74,VLOOKUP(E74,Avst!I:J,2,FALSE),"")</f>
        <v/>
      </c>
      <c r="B75" s="111" t="str">
        <f>IF(E75,VLOOKUP(E75,Avst!I:J,2,FALSE),"")</f>
        <v/>
      </c>
      <c r="C75" s="117"/>
      <c r="D75" s="117"/>
      <c r="E75" s="120"/>
      <c r="F75" s="115" t="str">
        <f t="shared" si="8"/>
        <v>M</v>
      </c>
      <c r="G75" s="116" t="str">
        <f>IF(E75,VLOOKUP(CONCATENATE(MIN(E74,E75),"-",MAX(E74,E75)),Avst!A:B,2,FALSE),"")</f>
        <v/>
      </c>
      <c r="H75" s="117"/>
      <c r="I75" s="118"/>
      <c r="J75" s="117"/>
      <c r="K75" s="117"/>
      <c r="L75" s="119">
        <f t="shared" si="7"/>
        <v>0</v>
      </c>
      <c r="M75" s="121" t="str">
        <f t="shared" si="9"/>
        <v/>
      </c>
      <c r="N75" s="122" t="str">
        <f t="shared" si="10"/>
        <v/>
      </c>
    </row>
    <row r="76" spans="1:14" ht="22.15" customHeight="1" x14ac:dyDescent="0.25">
      <c r="A76" s="111" t="str">
        <f>IF(E75,VLOOKUP(E75,Avst!I:J,2,FALSE),"")</f>
        <v/>
      </c>
      <c r="B76" s="111" t="str">
        <f>IF(E76,VLOOKUP(E76,Avst!I:J,2,FALSE),"")</f>
        <v/>
      </c>
      <c r="C76" s="117"/>
      <c r="D76" s="117"/>
      <c r="E76" s="120"/>
      <c r="F76" s="115" t="str">
        <f t="shared" si="8"/>
        <v>M</v>
      </c>
      <c r="G76" s="116" t="str">
        <f>IF(E76,VLOOKUP(CONCATENATE(MIN(E75,E76),"-",MAX(E75,E76)),Avst!A:B,2,FALSE),"")</f>
        <v/>
      </c>
      <c r="H76" s="117"/>
      <c r="I76" s="118"/>
      <c r="J76" s="117"/>
      <c r="K76" s="117"/>
      <c r="L76" s="119">
        <f t="shared" si="7"/>
        <v>0</v>
      </c>
      <c r="M76" s="121" t="str">
        <f t="shared" si="9"/>
        <v/>
      </c>
      <c r="N76" s="122" t="str">
        <f t="shared" si="10"/>
        <v/>
      </c>
    </row>
    <row r="77" spans="1:14" ht="22.15" customHeight="1" x14ac:dyDescent="0.25">
      <c r="A77" s="111" t="str">
        <f>IF(E76,VLOOKUP(E76,Avst!I:J,2,FALSE),"")</f>
        <v/>
      </c>
      <c r="B77" s="111" t="str">
        <f>IF(E77,VLOOKUP(E77,Avst!I:J,2,FALSE),"")</f>
        <v/>
      </c>
      <c r="C77" s="117"/>
      <c r="D77" s="117"/>
      <c r="E77" s="120"/>
      <c r="F77" s="115" t="str">
        <f t="shared" si="8"/>
        <v>M</v>
      </c>
      <c r="G77" s="116" t="str">
        <f>IF(E77,VLOOKUP(CONCATENATE(MIN(E76,E77),"-",MAX(E76,E77)),Avst!A:B,2,FALSE),"")</f>
        <v/>
      </c>
      <c r="H77" s="117"/>
      <c r="I77" s="118"/>
      <c r="J77" s="117"/>
      <c r="K77" s="117"/>
      <c r="L77" s="119">
        <f t="shared" si="7"/>
        <v>0</v>
      </c>
      <c r="M77" s="121" t="str">
        <f t="shared" si="9"/>
        <v/>
      </c>
      <c r="N77" s="122" t="str">
        <f t="shared" si="10"/>
        <v/>
      </c>
    </row>
    <row r="78" spans="1:14" ht="22.15" customHeight="1" x14ac:dyDescent="0.25">
      <c r="A78" s="111" t="str">
        <f>IF(E77,VLOOKUP(E77,Avst!I:J,2,FALSE),"")</f>
        <v/>
      </c>
      <c r="B78" s="111" t="str">
        <f>IF(E78,VLOOKUP(E78,Avst!I:J,2,FALSE),"")</f>
        <v/>
      </c>
      <c r="C78" s="117"/>
      <c r="D78" s="117"/>
      <c r="E78" s="120"/>
      <c r="F78" s="115" t="str">
        <f t="shared" si="8"/>
        <v>M</v>
      </c>
      <c r="G78" s="116" t="str">
        <f>IF(E78,VLOOKUP(CONCATENATE(MIN(E77,E78),"-",MAX(E77,E78)),Avst!A:B,2,FALSE),"")</f>
        <v/>
      </c>
      <c r="H78" s="117"/>
      <c r="I78" s="118"/>
      <c r="J78" s="117"/>
      <c r="K78" s="117"/>
      <c r="L78" s="119">
        <f t="shared" si="7"/>
        <v>0</v>
      </c>
      <c r="M78" s="121" t="str">
        <f t="shared" si="9"/>
        <v/>
      </c>
      <c r="N78" s="122" t="str">
        <f t="shared" si="10"/>
        <v/>
      </c>
    </row>
    <row r="79" spans="1:14" ht="22.15" customHeight="1" x14ac:dyDescent="0.25">
      <c r="A79" s="111" t="str">
        <f>IF(E78,VLOOKUP(E78,Avst!I:J,2,FALSE),"")</f>
        <v/>
      </c>
      <c r="B79" s="111" t="str">
        <f>IF(E79,VLOOKUP(E79,Avst!I:J,2,FALSE),"")</f>
        <v/>
      </c>
      <c r="C79" s="117"/>
      <c r="D79" s="117"/>
      <c r="E79" s="120"/>
      <c r="F79" s="115" t="str">
        <f t="shared" si="8"/>
        <v>M</v>
      </c>
      <c r="G79" s="116" t="str">
        <f>IF(E79,VLOOKUP(CONCATENATE(MIN(E78,E79),"-",MAX(E78,E79)),Avst!A:B,2,FALSE),"")</f>
        <v/>
      </c>
      <c r="H79" s="117"/>
      <c r="I79" s="118"/>
      <c r="J79" s="117"/>
      <c r="K79" s="117"/>
      <c r="L79" s="119">
        <f t="shared" si="7"/>
        <v>0</v>
      </c>
      <c r="M79" s="121" t="str">
        <f t="shared" si="9"/>
        <v/>
      </c>
      <c r="N79" s="122" t="str">
        <f t="shared" si="10"/>
        <v/>
      </c>
    </row>
    <row r="80" spans="1:14" ht="22.15" customHeight="1" x14ac:dyDescent="0.25">
      <c r="A80" s="111" t="str">
        <f>IF(E79,VLOOKUP(E79,Avst!I:J,2,FALSE),"")</f>
        <v/>
      </c>
      <c r="B80" s="111" t="str">
        <f>IF(E80,VLOOKUP(E80,Avst!I:J,2,FALSE),"")</f>
        <v/>
      </c>
      <c r="C80" s="117"/>
      <c r="D80" s="117"/>
      <c r="E80" s="120"/>
      <c r="F80" s="115" t="str">
        <f t="shared" si="8"/>
        <v>M</v>
      </c>
      <c r="G80" s="116" t="str">
        <f>IF(E80,VLOOKUP(CONCATENATE(MIN(E79,E80),"-",MAX(E79,E80)),Avst!A:B,2,FALSE),"")</f>
        <v/>
      </c>
      <c r="H80" s="117"/>
      <c r="I80" s="118"/>
      <c r="J80" s="117"/>
      <c r="K80" s="117"/>
      <c r="L80" s="119">
        <f t="shared" si="7"/>
        <v>0</v>
      </c>
      <c r="M80" s="121" t="str">
        <f t="shared" si="9"/>
        <v/>
      </c>
      <c r="N80" s="122" t="str">
        <f t="shared" si="10"/>
        <v/>
      </c>
    </row>
    <row r="81" spans="1:14" ht="22.15" customHeight="1" x14ac:dyDescent="0.25">
      <c r="A81" s="111" t="str">
        <f>IF(E80,VLOOKUP(E80,Avst!I:J,2,FALSE),"")</f>
        <v/>
      </c>
      <c r="B81" s="111" t="str">
        <f>IF(E81,VLOOKUP(E81,Avst!I:J,2,FALSE),"")</f>
        <v/>
      </c>
      <c r="C81" s="117"/>
      <c r="D81" s="117"/>
      <c r="E81" s="120"/>
      <c r="F81" s="115" t="str">
        <f t="shared" si="8"/>
        <v>M</v>
      </c>
      <c r="G81" s="116" t="str">
        <f>IF(E81,VLOOKUP(CONCATENATE(MIN(E80,E81),"-",MAX(E80,E81)),Avst!A:B,2,FALSE),"")</f>
        <v/>
      </c>
      <c r="H81" s="117"/>
      <c r="I81" s="118"/>
      <c r="J81" s="117"/>
      <c r="K81" s="117"/>
      <c r="L81" s="119">
        <f t="shared" si="7"/>
        <v>0</v>
      </c>
      <c r="M81" s="121" t="str">
        <f t="shared" si="9"/>
        <v/>
      </c>
      <c r="N81" s="122" t="str">
        <f t="shared" si="10"/>
        <v/>
      </c>
    </row>
    <row r="82" spans="1:14" ht="22.15" customHeight="1" x14ac:dyDescent="0.25">
      <c r="A82" s="111" t="str">
        <f>IF(E81,VLOOKUP(E81,Avst!I:J,2,FALSE),"")</f>
        <v/>
      </c>
      <c r="B82" s="111" t="str">
        <f>IF(E82,VLOOKUP(E82,Avst!I:J,2,FALSE),"")</f>
        <v/>
      </c>
      <c r="C82" s="117"/>
      <c r="D82" s="117"/>
      <c r="E82" s="120"/>
      <c r="F82" s="115" t="str">
        <f t="shared" si="8"/>
        <v>M</v>
      </c>
      <c r="G82" s="116" t="str">
        <f>IF(E82,VLOOKUP(CONCATENATE(MIN(E81,E82),"-",MAX(E81,E82)),Avst!A:B,2,FALSE),"")</f>
        <v/>
      </c>
      <c r="H82" s="117"/>
      <c r="I82" s="118"/>
      <c r="J82" s="117"/>
      <c r="K82" s="117"/>
      <c r="L82" s="119">
        <f t="shared" si="7"/>
        <v>0</v>
      </c>
      <c r="M82" s="121" t="str">
        <f t="shared" si="9"/>
        <v/>
      </c>
      <c r="N82" s="122" t="str">
        <f t="shared" si="10"/>
        <v/>
      </c>
    </row>
    <row r="83" spans="1:14" ht="22.15" customHeight="1" x14ac:dyDescent="0.25">
      <c r="A83" s="111" t="str">
        <f>IF(E82,VLOOKUP(E82,Avst!I:J,2,FALSE),"")</f>
        <v/>
      </c>
      <c r="B83" s="111" t="str">
        <f>IF(E83,VLOOKUP(E83,Avst!I:J,2,FALSE),"")</f>
        <v/>
      </c>
      <c r="C83" s="117"/>
      <c r="D83" s="117"/>
      <c r="E83" s="120"/>
      <c r="F83" s="115" t="str">
        <f t="shared" si="8"/>
        <v>M</v>
      </c>
      <c r="G83" s="116" t="str">
        <f>IF(E83,VLOOKUP(CONCATENATE(MIN(E82,E83),"-",MAX(E82,E83)),Avst!A:B,2,FALSE),"")</f>
        <v/>
      </c>
      <c r="H83" s="117"/>
      <c r="I83" s="118"/>
      <c r="J83" s="117"/>
      <c r="K83" s="117"/>
      <c r="L83" s="119">
        <f t="shared" si="7"/>
        <v>0</v>
      </c>
      <c r="M83" s="121" t="str">
        <f t="shared" si="9"/>
        <v/>
      </c>
      <c r="N83" s="122" t="str">
        <f t="shared" si="10"/>
        <v/>
      </c>
    </row>
    <row r="84" spans="1:14" ht="22.15" customHeight="1" x14ac:dyDescent="0.25">
      <c r="A84" s="111" t="str">
        <f>IF(E83,VLOOKUP(E83,Avst!I:J,2,FALSE),"")</f>
        <v/>
      </c>
      <c r="B84" s="111" t="str">
        <f>IF(E84,VLOOKUP(E84,Avst!I:J,2,FALSE),"")</f>
        <v/>
      </c>
      <c r="C84" s="117"/>
      <c r="D84" s="117"/>
      <c r="E84" s="120"/>
      <c r="F84" s="115" t="str">
        <f t="shared" si="8"/>
        <v>M</v>
      </c>
      <c r="G84" s="116" t="str">
        <f>IF(E84,VLOOKUP(CONCATENATE(MIN(E83,E84),"-",MAX(E83,E84)),Avst!A:B,2,FALSE),"")</f>
        <v/>
      </c>
      <c r="H84" s="117"/>
      <c r="I84" s="118"/>
      <c r="J84" s="117"/>
      <c r="K84" s="117"/>
      <c r="L84" s="119">
        <f t="shared" si="7"/>
        <v>0</v>
      </c>
      <c r="M84" s="121" t="str">
        <f t="shared" si="9"/>
        <v/>
      </c>
      <c r="N84" s="122" t="str">
        <f t="shared" si="10"/>
        <v/>
      </c>
    </row>
    <row r="85" spans="1:14" ht="22.15" customHeight="1" x14ac:dyDescent="0.25">
      <c r="A85" s="111" t="str">
        <f>IF(E84,VLOOKUP(E84,Avst!I:J,2,FALSE),"")</f>
        <v/>
      </c>
      <c r="B85" s="111" t="str">
        <f>IF(E85,VLOOKUP(E85,Avst!I:J,2,FALSE),"")</f>
        <v/>
      </c>
      <c r="C85" s="117"/>
      <c r="D85" s="117"/>
      <c r="E85" s="120"/>
      <c r="F85" s="115" t="str">
        <f t="shared" si="8"/>
        <v>M</v>
      </c>
      <c r="G85" s="116" t="str">
        <f>IF(E85,VLOOKUP(CONCATENATE(MIN(E84,E85),"-",MAX(E84,E85)),Avst!A:B,2,FALSE),"")</f>
        <v/>
      </c>
      <c r="H85" s="117"/>
      <c r="I85" s="118"/>
      <c r="J85" s="117"/>
      <c r="K85" s="117"/>
      <c r="L85" s="119">
        <f t="shared" si="7"/>
        <v>0</v>
      </c>
      <c r="M85" s="121" t="str">
        <f t="shared" si="9"/>
        <v/>
      </c>
      <c r="N85" s="122" t="str">
        <f t="shared" si="10"/>
        <v/>
      </c>
    </row>
    <row r="86" spans="1:14" ht="22.15" customHeight="1" x14ac:dyDescent="0.25">
      <c r="A86" s="111" t="str">
        <f>IF(E85,VLOOKUP(E85,Avst!I:J,2,FALSE),"")</f>
        <v/>
      </c>
      <c r="B86" s="111" t="str">
        <f>IF(E86,VLOOKUP(E86,Avst!I:J,2,FALSE),"")</f>
        <v/>
      </c>
      <c r="C86" s="117"/>
      <c r="D86" s="117"/>
      <c r="E86" s="120"/>
      <c r="F86" s="115" t="str">
        <f t="shared" si="8"/>
        <v>M</v>
      </c>
      <c r="G86" s="116" t="str">
        <f>IF(E86,VLOOKUP(CONCATENATE(MIN(E85,E86),"-",MAX(E85,E86)),Avst!A:B,2,FALSE),"")</f>
        <v/>
      </c>
      <c r="H86" s="117"/>
      <c r="I86" s="118"/>
      <c r="J86" s="117"/>
      <c r="K86" s="117"/>
      <c r="L86" s="119">
        <f t="shared" si="7"/>
        <v>0</v>
      </c>
      <c r="M86" s="121" t="str">
        <f t="shared" si="9"/>
        <v/>
      </c>
      <c r="N86" s="122" t="str">
        <f t="shared" si="10"/>
        <v/>
      </c>
    </row>
    <row r="87" spans="1:14" ht="22.15" customHeight="1" x14ac:dyDescent="0.25">
      <c r="A87" s="111" t="str">
        <f>IF(E86,VLOOKUP(E86,Avst!I:J,2,FALSE),"")</f>
        <v/>
      </c>
      <c r="B87" s="111" t="str">
        <f>IF(E87,VLOOKUP(E87,Avst!I:J,2,FALSE),"")</f>
        <v/>
      </c>
      <c r="C87" s="117"/>
      <c r="D87" s="117"/>
      <c r="E87" s="120"/>
      <c r="F87" s="115" t="str">
        <f t="shared" si="8"/>
        <v>M</v>
      </c>
      <c r="G87" s="116" t="str">
        <f>IF(E87,VLOOKUP(CONCATENATE(MIN(E86,E87),"-",MAX(E86,E87)),Avst!A:B,2,FALSE),"")</f>
        <v/>
      </c>
      <c r="H87" s="117"/>
      <c r="I87" s="118"/>
      <c r="J87" s="117"/>
      <c r="K87" s="117"/>
      <c r="L87" s="119">
        <f t="shared" si="7"/>
        <v>0</v>
      </c>
      <c r="M87" s="121" t="str">
        <f t="shared" si="9"/>
        <v/>
      </c>
      <c r="N87" s="122" t="str">
        <f t="shared" si="10"/>
        <v/>
      </c>
    </row>
    <row r="88" spans="1:14" ht="22.15" customHeight="1" x14ac:dyDescent="0.25">
      <c r="A88" s="111" t="str">
        <f>IF(E87,VLOOKUP(E87,Avst!I:J,2,FALSE),"")</f>
        <v/>
      </c>
      <c r="B88" s="111" t="str">
        <f>IF(E88,VLOOKUP(E88,Avst!I:J,2,FALSE),"")</f>
        <v/>
      </c>
      <c r="C88" s="117"/>
      <c r="D88" s="117"/>
      <c r="E88" s="120"/>
      <c r="F88" s="115" t="str">
        <f t="shared" si="8"/>
        <v>M</v>
      </c>
      <c r="G88" s="116" t="str">
        <f>IF(E88,VLOOKUP(CONCATENATE(MIN(E87,E88),"-",MAX(E87,E88)),Avst!A:B,2,FALSE),"")</f>
        <v/>
      </c>
      <c r="H88" s="117"/>
      <c r="I88" s="118"/>
      <c r="J88" s="117"/>
      <c r="K88" s="117"/>
      <c r="L88" s="119">
        <f t="shared" si="7"/>
        <v>0</v>
      </c>
      <c r="M88" s="121" t="str">
        <f t="shared" si="9"/>
        <v/>
      </c>
      <c r="N88" s="122" t="str">
        <f t="shared" si="10"/>
        <v/>
      </c>
    </row>
    <row r="89" spans="1:14" ht="22.15" customHeight="1" x14ac:dyDescent="0.25">
      <c r="A89" s="111" t="str">
        <f>IF(E88,VLOOKUP(E88,Avst!I:J,2,FALSE),"")</f>
        <v/>
      </c>
      <c r="B89" s="111" t="str">
        <f>IF(E89,VLOOKUP(E89,Avst!I:J,2,FALSE),"")</f>
        <v/>
      </c>
      <c r="C89" s="117"/>
      <c r="D89" s="117"/>
      <c r="E89" s="120"/>
      <c r="F89" s="115" t="str">
        <f t="shared" si="8"/>
        <v>M</v>
      </c>
      <c r="G89" s="116" t="str">
        <f>IF(E89,VLOOKUP(CONCATENATE(MIN(E88,E89),"-",MAX(E88,E89)),Avst!A:B,2,FALSE),"")</f>
        <v/>
      </c>
      <c r="H89" s="117"/>
      <c r="I89" s="118"/>
      <c r="J89" s="117"/>
      <c r="K89" s="117"/>
      <c r="L89" s="119">
        <f t="shared" si="7"/>
        <v>0</v>
      </c>
      <c r="M89" s="121" t="str">
        <f t="shared" si="9"/>
        <v/>
      </c>
      <c r="N89" s="122" t="str">
        <f t="shared" si="10"/>
        <v/>
      </c>
    </row>
    <row r="90" spans="1:14" ht="22.15" customHeight="1" x14ac:dyDescent="0.25">
      <c r="A90" s="111" t="str">
        <f>IF(E89,VLOOKUP(E89,Avst!I:J,2,FALSE),"")</f>
        <v/>
      </c>
      <c r="B90" s="111" t="str">
        <f>IF(E90,VLOOKUP(E90,Avst!I:J,2,FALSE),"")</f>
        <v/>
      </c>
      <c r="C90" s="117"/>
      <c r="D90" s="117"/>
      <c r="E90" s="120"/>
      <c r="F90" s="115" t="str">
        <f t="shared" si="8"/>
        <v>M</v>
      </c>
      <c r="G90" s="116" t="str">
        <f>IF(E90,VLOOKUP(CONCATENATE(MIN(E89,E90),"-",MAX(E89,E90)),Avst!A:B,2,FALSE),"")</f>
        <v/>
      </c>
      <c r="H90" s="117"/>
      <c r="I90" s="118"/>
      <c r="J90" s="117"/>
      <c r="K90" s="117"/>
      <c r="L90" s="119">
        <f t="shared" si="7"/>
        <v>0</v>
      </c>
      <c r="M90" s="121" t="str">
        <f t="shared" si="9"/>
        <v/>
      </c>
      <c r="N90" s="122" t="str">
        <f t="shared" si="10"/>
        <v/>
      </c>
    </row>
    <row r="91" spans="1:14" ht="22.15" customHeight="1" x14ac:dyDescent="0.25">
      <c r="A91" s="111" t="str">
        <f>IF(E90,VLOOKUP(E90,Avst!I:J,2,FALSE),"")</f>
        <v/>
      </c>
      <c r="B91" s="111" t="str">
        <f>IF(E91,VLOOKUP(E91,Avst!I:J,2,FALSE),"")</f>
        <v/>
      </c>
      <c r="C91" s="117"/>
      <c r="D91" s="117"/>
      <c r="E91" s="120"/>
      <c r="F91" s="115" t="str">
        <f t="shared" si="8"/>
        <v>M</v>
      </c>
      <c r="G91" s="116" t="str">
        <f>IF(E91,VLOOKUP(CONCATENATE(MIN(E90,E91),"-",MAX(E90,E91)),Avst!A:B,2,FALSE),"")</f>
        <v/>
      </c>
      <c r="H91" s="117"/>
      <c r="I91" s="118"/>
      <c r="J91" s="117"/>
      <c r="K91" s="117"/>
      <c r="L91" s="119">
        <f t="shared" si="7"/>
        <v>0</v>
      </c>
      <c r="M91" s="121" t="str">
        <f t="shared" si="9"/>
        <v/>
      </c>
      <c r="N91" s="122" t="str">
        <f t="shared" si="10"/>
        <v/>
      </c>
    </row>
    <row r="92" spans="1:14" ht="22.15" customHeight="1" x14ac:dyDescent="0.25">
      <c r="A92" s="111" t="str">
        <f>IF(E91,VLOOKUP(E91,Avst!I:J,2,FALSE),"")</f>
        <v/>
      </c>
      <c r="B92" s="111" t="str">
        <f>IF(E92,VLOOKUP(E92,Avst!I:J,2,FALSE),"")</f>
        <v/>
      </c>
      <c r="C92" s="117"/>
      <c r="D92" s="117"/>
      <c r="E92" s="120"/>
      <c r="F92" s="115" t="str">
        <f t="shared" si="8"/>
        <v>M</v>
      </c>
      <c r="G92" s="116" t="str">
        <f>IF(E92,VLOOKUP(CONCATENATE(MIN(E91,E92),"-",MAX(E91,E92)),Avst!A:B,2,FALSE),"")</f>
        <v/>
      </c>
      <c r="H92" s="117"/>
      <c r="I92" s="118"/>
      <c r="J92" s="117"/>
      <c r="K92" s="117"/>
      <c r="L92" s="119">
        <f t="shared" si="7"/>
        <v>0</v>
      </c>
      <c r="M92" s="121" t="str">
        <f t="shared" si="9"/>
        <v/>
      </c>
      <c r="N92" s="122" t="str">
        <f t="shared" si="10"/>
        <v/>
      </c>
    </row>
    <row r="93" spans="1:14" ht="22.15" customHeight="1" x14ac:dyDescent="0.25">
      <c r="A93" s="111" t="str">
        <f>IF(E92,VLOOKUP(E92,Avst!I:J,2,FALSE),"")</f>
        <v/>
      </c>
      <c r="B93" s="111" t="str">
        <f>IF(E93,VLOOKUP(E93,Avst!I:J,2,FALSE),"")</f>
        <v/>
      </c>
      <c r="C93" s="117"/>
      <c r="D93" s="117"/>
      <c r="E93" s="120"/>
      <c r="F93" s="115" t="str">
        <f t="shared" si="8"/>
        <v>M</v>
      </c>
      <c r="G93" s="116" t="str">
        <f>IF(E93,VLOOKUP(CONCATENATE(MIN(E92,E93),"-",MAX(E92,E93)),Avst!A:B,2,FALSE),"")</f>
        <v/>
      </c>
      <c r="H93" s="117"/>
      <c r="I93" s="118"/>
      <c r="J93" s="117"/>
      <c r="K93" s="117"/>
      <c r="L93" s="119">
        <f t="shared" si="7"/>
        <v>0</v>
      </c>
      <c r="M93" s="121" t="str">
        <f t="shared" si="9"/>
        <v/>
      </c>
      <c r="N93" s="122" t="str">
        <f t="shared" si="10"/>
        <v/>
      </c>
    </row>
    <row r="94" spans="1:14" ht="22.15" customHeight="1" x14ac:dyDescent="0.25">
      <c r="A94" s="111" t="str">
        <f>IF(E93,VLOOKUP(E93,Avst!I:J,2,FALSE),"")</f>
        <v/>
      </c>
      <c r="B94" s="111" t="str">
        <f>IF(E94,VLOOKUP(E94,Avst!I:J,2,FALSE),"")</f>
        <v/>
      </c>
      <c r="C94" s="117"/>
      <c r="D94" s="117"/>
      <c r="E94" s="120"/>
      <c r="F94" s="115" t="str">
        <f t="shared" si="8"/>
        <v>M</v>
      </c>
      <c r="G94" s="116" t="str">
        <f>IF(E94,VLOOKUP(CONCATENATE(MIN(E93,E94),"-",MAX(E93,E94)),Avst!A:B,2,FALSE),"")</f>
        <v/>
      </c>
      <c r="H94" s="117"/>
      <c r="I94" s="118"/>
      <c r="J94" s="117"/>
      <c r="K94" s="117"/>
      <c r="L94" s="119">
        <f t="shared" si="7"/>
        <v>0</v>
      </c>
      <c r="M94" s="121" t="str">
        <f t="shared" si="9"/>
        <v/>
      </c>
      <c r="N94" s="122" t="str">
        <f t="shared" si="10"/>
        <v/>
      </c>
    </row>
    <row r="95" spans="1:14" ht="22.15" customHeight="1" x14ac:dyDescent="0.25">
      <c r="A95" s="111" t="str">
        <f>IF(E94,VLOOKUP(E94,Avst!I:J,2,FALSE),"")</f>
        <v/>
      </c>
      <c r="B95" s="111" t="str">
        <f>IF(E95,VLOOKUP(E95,Avst!I:J,2,FALSE),"")</f>
        <v/>
      </c>
      <c r="C95" s="117"/>
      <c r="D95" s="117"/>
      <c r="E95" s="120"/>
      <c r="F95" s="115" t="str">
        <f t="shared" si="8"/>
        <v>M</v>
      </c>
      <c r="G95" s="116" t="str">
        <f>IF(E95,VLOOKUP(CONCATENATE(MIN(E94,E95),"-",MAX(E94,E95)),Avst!A:B,2,FALSE),"")</f>
        <v/>
      </c>
      <c r="H95" s="117"/>
      <c r="I95" s="118"/>
      <c r="J95" s="117"/>
      <c r="K95" s="117"/>
      <c r="L95" s="119">
        <f t="shared" si="7"/>
        <v>0</v>
      </c>
      <c r="M95" s="121" t="str">
        <f t="shared" si="9"/>
        <v/>
      </c>
      <c r="N95" s="122" t="str">
        <f t="shared" si="10"/>
        <v/>
      </c>
    </row>
    <row r="96" spans="1:14" ht="22.15" customHeight="1" x14ac:dyDescent="0.25">
      <c r="A96" s="111" t="str">
        <f>IF(E95,VLOOKUP(E95,Avst!I:J,2,FALSE),"")</f>
        <v/>
      </c>
      <c r="B96" s="111" t="str">
        <f>IF(E96,VLOOKUP(E96,Avst!I:J,2,FALSE),"")</f>
        <v/>
      </c>
      <c r="C96" s="117"/>
      <c r="D96" s="117"/>
      <c r="E96" s="120"/>
      <c r="F96" s="115" t="str">
        <f t="shared" si="8"/>
        <v>M</v>
      </c>
      <c r="G96" s="116" t="str">
        <f>IF(E96,VLOOKUP(CONCATENATE(MIN(E95,E96),"-",MAX(E95,E96)),Avst!A:B,2,FALSE),"")</f>
        <v/>
      </c>
      <c r="H96" s="117"/>
      <c r="I96" s="118"/>
      <c r="J96" s="117"/>
      <c r="K96" s="117"/>
      <c r="L96" s="119">
        <f t="shared" si="7"/>
        <v>0</v>
      </c>
      <c r="M96" s="121" t="str">
        <f t="shared" si="9"/>
        <v/>
      </c>
      <c r="N96" s="122" t="str">
        <f t="shared" si="10"/>
        <v/>
      </c>
    </row>
    <row r="97" spans="1:14" ht="22.15" customHeight="1" x14ac:dyDescent="0.25">
      <c r="A97" s="111" t="str">
        <f>IF(E96,VLOOKUP(E96,Avst!I:J,2,FALSE),"")</f>
        <v/>
      </c>
      <c r="B97" s="111" t="str">
        <f>IF(E97,VLOOKUP(E97,Avst!I:J,2,FALSE),"")</f>
        <v/>
      </c>
      <c r="C97" s="117"/>
      <c r="D97" s="117"/>
      <c r="E97" s="120"/>
      <c r="F97" s="115" t="str">
        <f t="shared" si="8"/>
        <v>M</v>
      </c>
      <c r="G97" s="116" t="str">
        <f>IF(E97,VLOOKUP(CONCATENATE(MIN(E96,E97),"-",MAX(E96,E97)),Avst!A:B,2,FALSE),"")</f>
        <v/>
      </c>
      <c r="H97" s="117"/>
      <c r="I97" s="118"/>
      <c r="J97" s="117"/>
      <c r="K97" s="117"/>
      <c r="L97" s="119">
        <f t="shared" si="7"/>
        <v>0</v>
      </c>
      <c r="M97" s="121" t="str">
        <f t="shared" si="9"/>
        <v/>
      </c>
      <c r="N97" s="122" t="str">
        <f t="shared" si="10"/>
        <v/>
      </c>
    </row>
    <row r="98" spans="1:14" ht="22.15" customHeight="1" x14ac:dyDescent="0.25">
      <c r="A98" s="111" t="str">
        <f>IF(E97,VLOOKUP(E97,Avst!I:J,2,FALSE),"")</f>
        <v/>
      </c>
      <c r="B98" s="111" t="str">
        <f>IF(E98,VLOOKUP(E98,Avst!I:J,2,FALSE),"")</f>
        <v/>
      </c>
      <c r="C98" s="117"/>
      <c r="D98" s="117"/>
      <c r="E98" s="120"/>
      <c r="F98" s="115" t="str">
        <f t="shared" si="8"/>
        <v>M</v>
      </c>
      <c r="G98" s="116" t="str">
        <f>IF(E98,VLOOKUP(CONCATENATE(MIN(E97,E98),"-",MAX(E97,E98)),Avst!A:B,2,FALSE),"")</f>
        <v/>
      </c>
      <c r="H98" s="117"/>
      <c r="I98" s="118"/>
      <c r="J98" s="117"/>
      <c r="K98" s="117"/>
      <c r="L98" s="119">
        <f t="shared" si="7"/>
        <v>0</v>
      </c>
      <c r="M98" s="121" t="str">
        <f t="shared" si="9"/>
        <v/>
      </c>
      <c r="N98" s="122" t="str">
        <f t="shared" si="10"/>
        <v/>
      </c>
    </row>
    <row r="99" spans="1:14" ht="22.15" customHeight="1" x14ac:dyDescent="0.25">
      <c r="A99" s="111" t="str">
        <f>IF(E98,VLOOKUP(E98,Avst!I:J,2,FALSE),"")</f>
        <v/>
      </c>
      <c r="B99" s="111" t="str">
        <f>IF(E99,VLOOKUP(E99,Avst!I:J,2,FALSE),"")</f>
        <v/>
      </c>
      <c r="C99" s="117"/>
      <c r="D99" s="117"/>
      <c r="E99" s="120"/>
      <c r="F99" s="115" t="str">
        <f t="shared" si="8"/>
        <v>M</v>
      </c>
      <c r="G99" s="116" t="str">
        <f>IF(E99,VLOOKUP(CONCATENATE(MIN(E98,E99),"-",MAX(E98,E99)),Avst!A:B,2,FALSE),"")</f>
        <v/>
      </c>
      <c r="H99" s="117"/>
      <c r="I99" s="118"/>
      <c r="J99" s="117"/>
      <c r="K99" s="117"/>
      <c r="L99" s="119">
        <f t="shared" si="7"/>
        <v>0</v>
      </c>
      <c r="M99" s="121" t="str">
        <f t="shared" si="9"/>
        <v/>
      </c>
      <c r="N99" s="122" t="str">
        <f t="shared" si="10"/>
        <v/>
      </c>
    </row>
    <row r="100" spans="1:14" ht="22.15" customHeight="1" x14ac:dyDescent="0.25">
      <c r="A100" s="111" t="str">
        <f>IF(E99,VLOOKUP(E99,Avst!I:J,2,FALSE),"")</f>
        <v/>
      </c>
      <c r="B100" s="111" t="str">
        <f>IF(E100,VLOOKUP(E100,Avst!I:J,2,FALSE),"")</f>
        <v/>
      </c>
      <c r="C100" s="117"/>
      <c r="D100" s="117"/>
      <c r="E100" s="120"/>
      <c r="F100" s="115" t="str">
        <f t="shared" si="8"/>
        <v>M</v>
      </c>
      <c r="G100" s="116" t="str">
        <f>IF(E100,VLOOKUP(CONCATENATE(MIN(E99,E100),"-",MAX(E99,E100)),Avst!A:B,2,FALSE),"")</f>
        <v/>
      </c>
      <c r="H100" s="117"/>
      <c r="I100" s="118"/>
      <c r="J100" s="117"/>
      <c r="K100" s="117"/>
      <c r="L100" s="119">
        <f t="shared" ref="L100:L105" si="11">C100+D100</f>
        <v>0</v>
      </c>
      <c r="M100" s="121" t="str">
        <f t="shared" si="9"/>
        <v/>
      </c>
      <c r="N100" s="122" t="str">
        <f t="shared" si="10"/>
        <v/>
      </c>
    </row>
    <row r="101" spans="1:14" ht="22.15" customHeight="1" x14ac:dyDescent="0.25">
      <c r="A101" s="111" t="str">
        <f>IF(E100,VLOOKUP(E100,Avst!I:J,2,FALSE),"")</f>
        <v/>
      </c>
      <c r="B101" s="111" t="str">
        <f>IF(E101,VLOOKUP(E101,Avst!I:J,2,FALSE),"")</f>
        <v/>
      </c>
      <c r="C101" s="117"/>
      <c r="D101" s="117"/>
      <c r="E101" s="118"/>
      <c r="F101" s="115" t="str">
        <f t="shared" si="8"/>
        <v>M</v>
      </c>
      <c r="G101" s="116" t="str">
        <f>IF(E101,VLOOKUP(CONCATENATE(MIN(E100,E101),"-",MAX(E100,E101)),Avst!A:B,2,FALSE),"")</f>
        <v/>
      </c>
      <c r="H101" s="117"/>
      <c r="I101" s="118"/>
      <c r="J101" s="117"/>
      <c r="K101" s="117"/>
      <c r="L101" s="119">
        <f t="shared" si="11"/>
        <v>0</v>
      </c>
      <c r="M101" s="121" t="str">
        <f>IF(E101,L101-L100,"")</f>
        <v/>
      </c>
      <c r="N101" s="122" t="str">
        <f>IF(E101,G101/M101/24,"")</f>
        <v/>
      </c>
    </row>
    <row r="102" spans="1:14" ht="22.15" customHeight="1" x14ac:dyDescent="0.25">
      <c r="A102" s="111" t="str">
        <f>IF(E101,VLOOKUP(E101,Avst!I:J,2,FALSE),"")</f>
        <v/>
      </c>
      <c r="B102" s="111" t="str">
        <f>IF(E102,VLOOKUP(E102,Avst!I:J,2,FALSE),"")</f>
        <v/>
      </c>
      <c r="C102" s="117"/>
      <c r="D102" s="117"/>
      <c r="E102" s="118"/>
      <c r="F102" s="115" t="str">
        <f t="shared" si="8"/>
        <v>M</v>
      </c>
      <c r="G102" s="116" t="str">
        <f>IF(E102,VLOOKUP(CONCATENATE(MIN(E101,E102),"-",MAX(E101,E102)),Avst!A:B,2,FALSE),"")</f>
        <v/>
      </c>
      <c r="H102" s="117"/>
      <c r="I102" s="118"/>
      <c r="J102" s="117"/>
      <c r="K102" s="117"/>
      <c r="L102" s="119">
        <f t="shared" si="11"/>
        <v>0</v>
      </c>
      <c r="M102" s="121" t="str">
        <f>IF(E102,L102-L101,"")</f>
        <v/>
      </c>
      <c r="N102" s="122" t="str">
        <f>IF(E102,G102/M102/24,"")</f>
        <v/>
      </c>
    </row>
    <row r="103" spans="1:14" ht="22.15" customHeight="1" x14ac:dyDescent="0.25">
      <c r="A103" s="111" t="str">
        <f>IF(E102,VLOOKUP(E102,Avst!I:J,2,FALSE),"")</f>
        <v/>
      </c>
      <c r="B103" s="111" t="str">
        <f>IF(E103,VLOOKUP(E103,Avst!I:J,2,FALSE),"")</f>
        <v/>
      </c>
      <c r="C103" s="117"/>
      <c r="D103" s="117"/>
      <c r="E103" s="118"/>
      <c r="F103" s="115" t="str">
        <f t="shared" si="8"/>
        <v>M</v>
      </c>
      <c r="G103" s="116" t="str">
        <f>IF(E103,VLOOKUP(CONCATENATE(MIN(E102,E103),"-",MAX(E102,E103)),Avst!A:B,2,FALSE),"")</f>
        <v/>
      </c>
      <c r="H103" s="117"/>
      <c r="I103" s="118"/>
      <c r="J103" s="117"/>
      <c r="K103" s="117"/>
      <c r="L103" s="119">
        <f t="shared" si="11"/>
        <v>0</v>
      </c>
      <c r="M103" s="121" t="str">
        <f>IF(E103,L103-L102,"")</f>
        <v/>
      </c>
      <c r="N103" s="122" t="str">
        <f>IF(E103,G103/M103/24,"")</f>
        <v/>
      </c>
    </row>
    <row r="104" spans="1:14" ht="22.15" customHeight="1" x14ac:dyDescent="0.25">
      <c r="A104" s="111" t="str">
        <f>IF(E103,VLOOKUP(E103,Avst!I:J,2,FALSE),"")</f>
        <v/>
      </c>
      <c r="B104" s="111" t="str">
        <f>IF(E104,VLOOKUP(E104,Avst!I:J,2,FALSE),"")</f>
        <v/>
      </c>
      <c r="C104" s="117"/>
      <c r="D104" s="117"/>
      <c r="E104" s="118"/>
      <c r="F104" s="115" t="str">
        <f t="shared" si="8"/>
        <v>M</v>
      </c>
      <c r="G104" s="116" t="str">
        <f>IF(E104,VLOOKUP(CONCATENATE(MIN(E103,E104),"-",MAX(E103,E104)),Avst!A:B,2,FALSE),"")</f>
        <v/>
      </c>
      <c r="H104" s="117"/>
      <c r="I104" s="118"/>
      <c r="J104" s="117"/>
      <c r="K104" s="117"/>
      <c r="L104" s="119">
        <f t="shared" si="11"/>
        <v>0</v>
      </c>
      <c r="M104" s="121" t="str">
        <f>IF(E104,L104-L103,"")</f>
        <v/>
      </c>
      <c r="N104" s="122" t="str">
        <f>IF(E104,G104/M104/24,"")</f>
        <v/>
      </c>
    </row>
    <row r="105" spans="1:14" ht="22.15" customHeight="1" x14ac:dyDescent="0.25">
      <c r="A105" s="111" t="str">
        <f>IF(E104,VLOOKUP(E104,Avst!I:J,2,FALSE),"")</f>
        <v/>
      </c>
      <c r="B105" s="111" t="str">
        <f>IF(E105,VLOOKUP(E105,Avst!I:J,2,FALSE),"")</f>
        <v/>
      </c>
      <c r="C105" s="117"/>
      <c r="D105" s="117"/>
      <c r="E105" s="118"/>
      <c r="F105" s="115" t="str">
        <f t="shared" si="8"/>
        <v>M</v>
      </c>
      <c r="G105" s="116" t="str">
        <f>IF(E105,VLOOKUP(CONCATENATE(MIN(E104,E105),"-",MAX(E104,E105)),Avst!A:B,2,FALSE),"")</f>
        <v/>
      </c>
      <c r="H105" s="117"/>
      <c r="I105" s="118"/>
      <c r="J105" s="117"/>
      <c r="K105" s="117"/>
      <c r="L105" s="119">
        <f t="shared" si="11"/>
        <v>0</v>
      </c>
      <c r="M105" s="121" t="str">
        <f>IF(E105,L105-L104,"")</f>
        <v/>
      </c>
      <c r="N105" s="122" t="str">
        <f>IF(E105,G105/M105/24,"")</f>
        <v/>
      </c>
    </row>
  </sheetData>
  <sheetProtection sheet="1" objects="1" scenarios="1" formatCells="0" formatColumns="0" formatRows="0" autoFilter="0"/>
  <mergeCells count="4">
    <mergeCell ref="C1:D1"/>
    <mergeCell ref="E1:I1"/>
    <mergeCell ref="C2:D2"/>
    <mergeCell ref="E2:G2"/>
  </mergeCells>
  <phoneticPr fontId="0" type="noConversion"/>
  <pageMargins left="0.35433070866141736" right="0.35433070866141736" top="0.39370078740157483" bottom="0.39370078740157483" header="0.31496062992125984" footer="0.31496062992125984"/>
  <pageSetup paperSize="9" orientation="landscape" verticalDpi="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23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6" sqref="B6"/>
    </sheetView>
  </sheetViews>
  <sheetFormatPr defaultRowHeight="12.75" x14ac:dyDescent="0.2"/>
  <cols>
    <col min="3" max="3" width="14.28515625" style="5" customWidth="1"/>
    <col min="4" max="4" width="12.42578125" style="5" customWidth="1"/>
    <col min="5" max="5" width="20.7109375" customWidth="1"/>
    <col min="6" max="6" width="9.85546875" bestFit="1" customWidth="1"/>
    <col min="9" max="9" width="8.85546875" style="5" customWidth="1"/>
    <col min="10" max="10" width="15.7109375" customWidth="1"/>
    <col min="11" max="11" width="12.42578125" customWidth="1"/>
    <col min="12" max="12" width="17.28515625" style="5" customWidth="1"/>
  </cols>
  <sheetData>
    <row r="1" spans="1:16" x14ac:dyDescent="0.2">
      <c r="A1" t="s">
        <v>8</v>
      </c>
      <c r="B1" t="s">
        <v>12</v>
      </c>
      <c r="C1" s="4" t="s">
        <v>1385</v>
      </c>
      <c r="D1" s="4"/>
      <c r="E1" s="3" t="s">
        <v>2063</v>
      </c>
      <c r="F1" s="3" t="s">
        <v>2064</v>
      </c>
      <c r="G1" s="4"/>
      <c r="I1" s="5" t="s">
        <v>7</v>
      </c>
      <c r="J1" t="s">
        <v>1717</v>
      </c>
      <c r="L1" s="5" t="s">
        <v>1835</v>
      </c>
      <c r="N1" t="s">
        <v>1772</v>
      </c>
      <c r="P1" s="4"/>
    </row>
    <row r="2" spans="1:16" x14ac:dyDescent="0.2">
      <c r="A2" t="s">
        <v>20</v>
      </c>
      <c r="B2">
        <v>10.8</v>
      </c>
      <c r="C2" s="5">
        <v>2</v>
      </c>
      <c r="E2" t="s">
        <v>1386</v>
      </c>
      <c r="F2">
        <v>15.5</v>
      </c>
      <c r="G2" s="5"/>
      <c r="I2" s="5">
        <v>311</v>
      </c>
      <c r="J2" t="s">
        <v>1842</v>
      </c>
      <c r="L2" s="5">
        <v>416</v>
      </c>
      <c r="M2" s="11"/>
      <c r="N2" s="11">
        <v>12</v>
      </c>
      <c r="P2" s="5"/>
    </row>
    <row r="3" spans="1:16" x14ac:dyDescent="0.2">
      <c r="A3" t="s">
        <v>600</v>
      </c>
      <c r="B3">
        <v>16.5</v>
      </c>
      <c r="C3" s="5">
        <v>3</v>
      </c>
      <c r="E3" t="s">
        <v>1387</v>
      </c>
      <c r="F3">
        <v>14</v>
      </c>
      <c r="G3" s="5"/>
      <c r="I3" s="5">
        <v>317</v>
      </c>
      <c r="J3" t="s">
        <v>1843</v>
      </c>
      <c r="L3" s="5">
        <v>419</v>
      </c>
      <c r="M3" s="11"/>
      <c r="N3" s="11">
        <v>24</v>
      </c>
      <c r="P3" s="5"/>
    </row>
    <row r="4" spans="1:16" x14ac:dyDescent="0.2">
      <c r="A4" t="s">
        <v>601</v>
      </c>
      <c r="B4">
        <v>25.3</v>
      </c>
      <c r="C4" s="5">
        <v>3</v>
      </c>
      <c r="E4" t="s">
        <v>1388</v>
      </c>
      <c r="F4">
        <v>4.5</v>
      </c>
      <c r="G4" s="5"/>
      <c r="I4" s="5">
        <v>321</v>
      </c>
      <c r="J4" t="s">
        <v>1844</v>
      </c>
      <c r="L4" s="5">
        <v>385</v>
      </c>
      <c r="M4" s="11"/>
      <c r="N4" s="11">
        <v>48</v>
      </c>
      <c r="P4" s="5"/>
    </row>
    <row r="5" spans="1:16" x14ac:dyDescent="0.2">
      <c r="A5" t="s">
        <v>602</v>
      </c>
      <c r="B5">
        <v>20.9</v>
      </c>
      <c r="C5" s="5">
        <v>3</v>
      </c>
      <c r="E5" t="s">
        <v>1389</v>
      </c>
      <c r="F5">
        <v>5.9</v>
      </c>
      <c r="G5" s="5"/>
      <c r="I5" s="5">
        <v>322</v>
      </c>
      <c r="J5" t="s">
        <v>1845</v>
      </c>
      <c r="L5" s="5">
        <v>396</v>
      </c>
      <c r="M5" s="11"/>
      <c r="N5" s="11">
        <v>72</v>
      </c>
      <c r="P5" s="5"/>
    </row>
    <row r="6" spans="1:16" x14ac:dyDescent="0.2">
      <c r="A6" t="s">
        <v>602</v>
      </c>
      <c r="B6">
        <v>25.3</v>
      </c>
      <c r="C6" s="5">
        <v>3</v>
      </c>
      <c r="E6" t="s">
        <v>1390</v>
      </c>
      <c r="F6">
        <v>2.5</v>
      </c>
      <c r="G6" s="5"/>
      <c r="I6" s="5">
        <v>327</v>
      </c>
      <c r="J6" t="s">
        <v>1846</v>
      </c>
      <c r="L6" s="5">
        <v>410</v>
      </c>
      <c r="M6" s="11"/>
      <c r="N6" s="11">
        <v>96</v>
      </c>
      <c r="P6" s="5"/>
    </row>
    <row r="7" spans="1:16" x14ac:dyDescent="0.2">
      <c r="A7" t="s">
        <v>603</v>
      </c>
      <c r="B7">
        <v>13.4</v>
      </c>
      <c r="C7" s="5">
        <v>3</v>
      </c>
      <c r="E7" t="s">
        <v>1391</v>
      </c>
      <c r="F7">
        <v>9</v>
      </c>
      <c r="G7" s="5"/>
      <c r="I7" s="5">
        <v>328</v>
      </c>
      <c r="J7" t="s">
        <v>1847</v>
      </c>
      <c r="L7" s="5">
        <v>412</v>
      </c>
      <c r="M7" s="11"/>
      <c r="N7" s="11">
        <v>120</v>
      </c>
      <c r="P7" s="5"/>
    </row>
    <row r="8" spans="1:16" x14ac:dyDescent="0.2">
      <c r="A8" t="s">
        <v>604</v>
      </c>
      <c r="B8">
        <v>21.8</v>
      </c>
      <c r="C8" s="5">
        <v>3</v>
      </c>
      <c r="E8" t="s">
        <v>1392</v>
      </c>
      <c r="F8">
        <v>17</v>
      </c>
      <c r="G8" s="5"/>
      <c r="I8" s="5">
        <v>329</v>
      </c>
      <c r="J8" t="s">
        <v>1848</v>
      </c>
      <c r="L8" s="5">
        <v>414</v>
      </c>
      <c r="P8" s="5"/>
    </row>
    <row r="9" spans="1:16" x14ac:dyDescent="0.2">
      <c r="A9" t="s">
        <v>21</v>
      </c>
      <c r="B9">
        <v>10.1</v>
      </c>
      <c r="C9" s="5">
        <v>2</v>
      </c>
      <c r="E9" t="s">
        <v>1393</v>
      </c>
      <c r="F9">
        <v>19.899999999999999</v>
      </c>
      <c r="G9" s="5"/>
      <c r="I9" s="5">
        <v>330</v>
      </c>
      <c r="J9" t="s">
        <v>1849</v>
      </c>
      <c r="L9" s="5">
        <v>415</v>
      </c>
      <c r="P9" s="5"/>
    </row>
    <row r="10" spans="1:16" x14ac:dyDescent="0.2">
      <c r="A10" t="s">
        <v>22</v>
      </c>
      <c r="B10">
        <v>15.8</v>
      </c>
      <c r="C10" s="5">
        <v>2</v>
      </c>
      <c r="E10" t="s">
        <v>1394</v>
      </c>
      <c r="F10">
        <v>32.200000000000003</v>
      </c>
      <c r="G10" s="5"/>
      <c r="I10" s="5">
        <v>332</v>
      </c>
      <c r="J10" t="s">
        <v>1850</v>
      </c>
      <c r="L10" s="5">
        <v>416</v>
      </c>
      <c r="P10" s="5"/>
    </row>
    <row r="11" spans="1:16" x14ac:dyDescent="0.2">
      <c r="A11" t="s">
        <v>605</v>
      </c>
      <c r="B11">
        <v>9</v>
      </c>
      <c r="C11" s="5">
        <v>3</v>
      </c>
      <c r="E11" t="s">
        <v>1395</v>
      </c>
      <c r="F11">
        <v>23.4</v>
      </c>
      <c r="G11" s="5"/>
      <c r="I11" s="5">
        <v>333</v>
      </c>
      <c r="J11" t="s">
        <v>1851</v>
      </c>
      <c r="L11" s="5">
        <v>418</v>
      </c>
      <c r="P11" s="5"/>
    </row>
    <row r="12" spans="1:16" x14ac:dyDescent="0.2">
      <c r="A12" t="s">
        <v>606</v>
      </c>
      <c r="B12">
        <v>17.3</v>
      </c>
      <c r="C12" s="5">
        <v>3</v>
      </c>
      <c r="E12" t="s">
        <v>1396</v>
      </c>
      <c r="F12">
        <v>26.3</v>
      </c>
      <c r="G12" s="5"/>
      <c r="I12" s="5">
        <v>336</v>
      </c>
      <c r="J12" t="s">
        <v>1852</v>
      </c>
      <c r="L12" s="5">
        <v>419</v>
      </c>
      <c r="P12" s="5"/>
    </row>
    <row r="13" spans="1:16" x14ac:dyDescent="0.2">
      <c r="A13" t="s">
        <v>607</v>
      </c>
      <c r="B13">
        <v>17.399999999999999</v>
      </c>
      <c r="C13" s="5">
        <v>3</v>
      </c>
      <c r="E13" t="s">
        <v>1401</v>
      </c>
      <c r="F13">
        <v>9.4</v>
      </c>
      <c r="G13" s="5"/>
      <c r="I13" s="5">
        <v>338</v>
      </c>
      <c r="J13" t="s">
        <v>1853</v>
      </c>
      <c r="L13" s="5">
        <v>421</v>
      </c>
      <c r="P13" s="5"/>
    </row>
    <row r="14" spans="1:16" x14ac:dyDescent="0.2">
      <c r="A14" t="s">
        <v>607</v>
      </c>
      <c r="B14">
        <v>20.9</v>
      </c>
      <c r="C14" s="5">
        <v>3</v>
      </c>
      <c r="E14" t="s">
        <v>1402</v>
      </c>
      <c r="F14">
        <v>18.3</v>
      </c>
      <c r="G14" s="5"/>
      <c r="I14" s="5">
        <v>339</v>
      </c>
      <c r="J14" t="s">
        <v>1854</v>
      </c>
      <c r="L14" s="5">
        <v>429</v>
      </c>
      <c r="P14" s="5"/>
    </row>
    <row r="15" spans="1:16" x14ac:dyDescent="0.2">
      <c r="A15" t="s">
        <v>608</v>
      </c>
      <c r="B15">
        <v>73.5</v>
      </c>
      <c r="C15" s="5">
        <v>3</v>
      </c>
      <c r="E15" t="s">
        <v>1403</v>
      </c>
      <c r="F15">
        <v>20.7</v>
      </c>
      <c r="G15" s="5"/>
      <c r="I15" s="5">
        <v>341</v>
      </c>
      <c r="J15" t="s">
        <v>1855</v>
      </c>
      <c r="L15" s="5">
        <v>441</v>
      </c>
      <c r="P15" s="5"/>
    </row>
    <row r="16" spans="1:16" x14ac:dyDescent="0.2">
      <c r="A16" t="s">
        <v>609</v>
      </c>
      <c r="B16">
        <v>87.5</v>
      </c>
      <c r="C16" s="5">
        <v>3</v>
      </c>
      <c r="E16" t="s">
        <v>1404</v>
      </c>
      <c r="F16">
        <v>14.5</v>
      </c>
      <c r="G16" s="5"/>
      <c r="I16" s="5">
        <v>342</v>
      </c>
      <c r="J16" t="s">
        <v>1856</v>
      </c>
      <c r="L16" s="5">
        <v>442</v>
      </c>
      <c r="P16" s="5"/>
    </row>
    <row r="17" spans="1:16" x14ac:dyDescent="0.2">
      <c r="A17" t="s">
        <v>610</v>
      </c>
      <c r="B17">
        <v>18.3</v>
      </c>
      <c r="C17" s="5">
        <v>3</v>
      </c>
      <c r="E17" t="s">
        <v>1405</v>
      </c>
      <c r="F17">
        <v>21</v>
      </c>
      <c r="G17" s="5"/>
      <c r="I17" s="5">
        <v>344</v>
      </c>
      <c r="J17" t="s">
        <v>1857</v>
      </c>
      <c r="L17" s="5">
        <v>443</v>
      </c>
      <c r="P17" s="5"/>
    </row>
    <row r="18" spans="1:16" x14ac:dyDescent="0.2">
      <c r="A18" t="s">
        <v>611</v>
      </c>
      <c r="B18">
        <v>69</v>
      </c>
      <c r="C18" s="5">
        <v>3</v>
      </c>
      <c r="E18" t="s">
        <v>1406</v>
      </c>
      <c r="F18">
        <v>20.5</v>
      </c>
      <c r="G18" s="5"/>
      <c r="I18" s="5">
        <v>345</v>
      </c>
      <c r="J18" t="s">
        <v>1858</v>
      </c>
      <c r="L18" s="5">
        <v>447</v>
      </c>
      <c r="P18" s="5"/>
    </row>
    <row r="19" spans="1:16" x14ac:dyDescent="0.2">
      <c r="A19" t="s">
        <v>612</v>
      </c>
      <c r="B19">
        <v>84.5</v>
      </c>
      <c r="C19" s="5">
        <v>3</v>
      </c>
      <c r="E19" t="s">
        <v>1407</v>
      </c>
      <c r="F19">
        <v>38.6</v>
      </c>
      <c r="G19" s="5"/>
      <c r="I19" s="5">
        <v>347</v>
      </c>
      <c r="J19" t="s">
        <v>1859</v>
      </c>
      <c r="L19" s="5">
        <v>448</v>
      </c>
      <c r="P19" s="5"/>
    </row>
    <row r="20" spans="1:16" x14ac:dyDescent="0.2">
      <c r="A20" t="s">
        <v>23</v>
      </c>
      <c r="B20">
        <v>6.4</v>
      </c>
      <c r="C20" s="5">
        <v>2</v>
      </c>
      <c r="E20" t="s">
        <v>1408</v>
      </c>
      <c r="F20">
        <v>3.1</v>
      </c>
      <c r="G20" s="5"/>
      <c r="I20" s="5">
        <v>348</v>
      </c>
      <c r="J20" t="s">
        <v>1860</v>
      </c>
      <c r="L20" s="5">
        <v>449</v>
      </c>
      <c r="P20" s="5"/>
    </row>
    <row r="21" spans="1:16" x14ac:dyDescent="0.2">
      <c r="A21" t="s">
        <v>24</v>
      </c>
      <c r="B21">
        <v>10.6</v>
      </c>
      <c r="C21" s="5">
        <v>2</v>
      </c>
      <c r="E21" t="s">
        <v>1409</v>
      </c>
      <c r="F21">
        <v>9</v>
      </c>
      <c r="G21" s="5"/>
      <c r="I21" s="5">
        <v>350</v>
      </c>
      <c r="J21" t="s">
        <v>1861</v>
      </c>
      <c r="L21" s="5">
        <v>450</v>
      </c>
      <c r="P21" s="5"/>
    </row>
    <row r="22" spans="1:16" x14ac:dyDescent="0.2">
      <c r="A22" t="s">
        <v>25</v>
      </c>
      <c r="B22">
        <v>15.7</v>
      </c>
      <c r="C22" s="5">
        <v>2</v>
      </c>
      <c r="E22" t="s">
        <v>1410</v>
      </c>
      <c r="F22">
        <v>13</v>
      </c>
      <c r="G22" s="5"/>
      <c r="I22" s="5">
        <v>351</v>
      </c>
      <c r="J22" t="s">
        <v>1862</v>
      </c>
      <c r="L22" s="5">
        <v>452</v>
      </c>
      <c r="P22" s="5"/>
    </row>
    <row r="23" spans="1:16" x14ac:dyDescent="0.2">
      <c r="A23" t="s">
        <v>613</v>
      </c>
      <c r="B23">
        <v>28.6</v>
      </c>
      <c r="C23" s="5">
        <v>3</v>
      </c>
      <c r="E23" t="s">
        <v>1411</v>
      </c>
      <c r="F23">
        <v>11.6</v>
      </c>
      <c r="G23" s="5"/>
      <c r="I23" s="5">
        <v>353</v>
      </c>
      <c r="J23" t="s">
        <v>1863</v>
      </c>
      <c r="L23" s="5">
        <v>455</v>
      </c>
      <c r="P23" s="5"/>
    </row>
    <row r="24" spans="1:16" x14ac:dyDescent="0.2">
      <c r="A24" t="s">
        <v>614</v>
      </c>
      <c r="B24">
        <v>59</v>
      </c>
      <c r="C24" s="5">
        <v>3</v>
      </c>
      <c r="E24" t="s">
        <v>1412</v>
      </c>
      <c r="F24">
        <v>4.7</v>
      </c>
      <c r="G24" s="5"/>
      <c r="I24" s="5">
        <v>354</v>
      </c>
      <c r="J24" t="s">
        <v>1864</v>
      </c>
      <c r="L24" s="5">
        <v>456</v>
      </c>
      <c r="P24" s="5"/>
    </row>
    <row r="25" spans="1:16" x14ac:dyDescent="0.2">
      <c r="A25" t="s">
        <v>615</v>
      </c>
      <c r="B25">
        <v>70.5</v>
      </c>
      <c r="C25" s="5">
        <v>3</v>
      </c>
      <c r="E25" t="s">
        <v>1413</v>
      </c>
      <c r="F25">
        <v>6</v>
      </c>
      <c r="G25" s="5"/>
      <c r="I25" s="5">
        <v>356</v>
      </c>
      <c r="J25" t="s">
        <v>1865</v>
      </c>
      <c r="L25" s="5">
        <v>457</v>
      </c>
      <c r="P25" s="5"/>
    </row>
    <row r="26" spans="1:16" x14ac:dyDescent="0.2">
      <c r="A26" t="s">
        <v>26</v>
      </c>
      <c r="B26">
        <v>5</v>
      </c>
      <c r="C26" s="5">
        <v>2</v>
      </c>
      <c r="E26" t="s">
        <v>1414</v>
      </c>
      <c r="F26">
        <v>12.3</v>
      </c>
      <c r="G26" s="5"/>
      <c r="I26" s="5">
        <v>357</v>
      </c>
      <c r="J26" t="s">
        <v>1866</v>
      </c>
      <c r="L26" s="5">
        <v>458</v>
      </c>
      <c r="P26" s="5"/>
    </row>
    <row r="27" spans="1:16" x14ac:dyDescent="0.2">
      <c r="A27" t="s">
        <v>27</v>
      </c>
      <c r="B27">
        <v>9.6</v>
      </c>
      <c r="C27" s="5">
        <v>2</v>
      </c>
      <c r="E27" t="s">
        <v>1415</v>
      </c>
      <c r="F27">
        <v>15.4</v>
      </c>
      <c r="G27" s="5"/>
      <c r="I27" s="5">
        <v>359</v>
      </c>
      <c r="J27" t="s">
        <v>1867</v>
      </c>
      <c r="L27" s="5">
        <v>460</v>
      </c>
      <c r="P27" s="5"/>
    </row>
    <row r="28" spans="1:16" x14ac:dyDescent="0.2">
      <c r="A28" t="s">
        <v>28</v>
      </c>
      <c r="B28">
        <v>5.0999999999999996</v>
      </c>
      <c r="C28" s="5">
        <v>2</v>
      </c>
      <c r="E28" t="s">
        <v>1416</v>
      </c>
      <c r="F28">
        <v>3.5</v>
      </c>
      <c r="G28" s="5"/>
      <c r="I28" s="5">
        <v>360</v>
      </c>
      <c r="J28" t="s">
        <v>1868</v>
      </c>
      <c r="L28" s="5">
        <v>461</v>
      </c>
      <c r="P28" s="5"/>
    </row>
    <row r="29" spans="1:16" x14ac:dyDescent="0.2">
      <c r="A29" t="s">
        <v>29</v>
      </c>
      <c r="B29">
        <v>3.4</v>
      </c>
      <c r="C29" s="5">
        <v>2</v>
      </c>
      <c r="E29" t="s">
        <v>1417</v>
      </c>
      <c r="F29">
        <v>6.5</v>
      </c>
      <c r="G29" s="5"/>
      <c r="I29" s="5">
        <v>363</v>
      </c>
      <c r="J29" t="s">
        <v>1869</v>
      </c>
      <c r="L29" s="5">
        <v>531</v>
      </c>
      <c r="P29" s="5"/>
    </row>
    <row r="30" spans="1:16" x14ac:dyDescent="0.2">
      <c r="A30" t="s">
        <v>30</v>
      </c>
      <c r="B30">
        <v>6.1</v>
      </c>
      <c r="C30" s="5">
        <v>2</v>
      </c>
      <c r="E30" t="s">
        <v>1418</v>
      </c>
      <c r="F30">
        <v>5.2</v>
      </c>
      <c r="G30" s="5"/>
      <c r="I30" s="5">
        <v>364</v>
      </c>
      <c r="J30" t="s">
        <v>1870</v>
      </c>
      <c r="L30" s="5">
        <v>532</v>
      </c>
      <c r="P30" s="5"/>
    </row>
    <row r="31" spans="1:16" x14ac:dyDescent="0.2">
      <c r="A31" t="s">
        <v>31</v>
      </c>
      <c r="B31">
        <v>7.4</v>
      </c>
      <c r="C31" s="5">
        <v>2</v>
      </c>
      <c r="E31" t="s">
        <v>1419</v>
      </c>
      <c r="F31">
        <v>7.9</v>
      </c>
      <c r="G31" s="5"/>
      <c r="I31" s="5">
        <v>366</v>
      </c>
      <c r="J31" t="s">
        <v>1871</v>
      </c>
      <c r="L31" s="5">
        <v>533</v>
      </c>
      <c r="P31" s="5"/>
    </row>
    <row r="32" spans="1:16" x14ac:dyDescent="0.2">
      <c r="A32" t="s">
        <v>32</v>
      </c>
      <c r="B32">
        <v>10.5</v>
      </c>
      <c r="C32" s="5">
        <v>2</v>
      </c>
      <c r="E32" t="s">
        <v>1420</v>
      </c>
      <c r="F32">
        <v>9</v>
      </c>
      <c r="G32" s="5"/>
      <c r="I32" s="5">
        <v>367</v>
      </c>
      <c r="J32" t="s">
        <v>1872</v>
      </c>
      <c r="P32" s="5"/>
    </row>
    <row r="33" spans="1:16" x14ac:dyDescent="0.2">
      <c r="A33" t="s">
        <v>616</v>
      </c>
      <c r="B33">
        <v>30.3</v>
      </c>
      <c r="C33" s="5">
        <v>3</v>
      </c>
      <c r="E33" t="s">
        <v>1421</v>
      </c>
      <c r="F33">
        <v>20.2</v>
      </c>
      <c r="G33" s="5"/>
      <c r="I33" s="5">
        <v>369</v>
      </c>
      <c r="J33" t="s">
        <v>1873</v>
      </c>
      <c r="P33" s="5"/>
    </row>
    <row r="34" spans="1:16" x14ac:dyDescent="0.2">
      <c r="A34" t="s">
        <v>617</v>
      </c>
      <c r="B34">
        <v>41</v>
      </c>
      <c r="C34" s="5">
        <v>3</v>
      </c>
      <c r="E34" t="s">
        <v>1422</v>
      </c>
      <c r="F34">
        <v>1.5</v>
      </c>
      <c r="G34" s="5"/>
      <c r="I34" s="5">
        <v>370</v>
      </c>
      <c r="J34" t="s">
        <v>1874</v>
      </c>
      <c r="P34" s="5"/>
    </row>
    <row r="35" spans="1:16" x14ac:dyDescent="0.2">
      <c r="A35" t="s">
        <v>618</v>
      </c>
      <c r="B35">
        <v>43.8</v>
      </c>
      <c r="C35" s="5">
        <v>3</v>
      </c>
      <c r="E35" t="s">
        <v>1423</v>
      </c>
      <c r="F35">
        <v>2.6</v>
      </c>
      <c r="G35" s="5"/>
      <c r="I35" s="5">
        <v>372</v>
      </c>
      <c r="J35" t="s">
        <v>1875</v>
      </c>
      <c r="P35" s="5"/>
    </row>
    <row r="36" spans="1:16" x14ac:dyDescent="0.2">
      <c r="A36" t="s">
        <v>619</v>
      </c>
      <c r="B36">
        <v>44.6</v>
      </c>
      <c r="C36" s="5">
        <v>3</v>
      </c>
      <c r="E36" t="s">
        <v>1424</v>
      </c>
      <c r="F36">
        <v>1.8</v>
      </c>
      <c r="G36" s="5"/>
      <c r="I36" s="5">
        <v>373</v>
      </c>
      <c r="J36" t="s">
        <v>1876</v>
      </c>
      <c r="P36" s="5"/>
    </row>
    <row r="37" spans="1:16" x14ac:dyDescent="0.2">
      <c r="A37" t="s">
        <v>620</v>
      </c>
      <c r="B37">
        <v>56</v>
      </c>
      <c r="C37" s="5">
        <v>3</v>
      </c>
      <c r="E37" t="s">
        <v>1425</v>
      </c>
      <c r="F37">
        <v>2.2000000000000002</v>
      </c>
      <c r="G37" s="5"/>
      <c r="I37" s="5">
        <v>375</v>
      </c>
      <c r="J37" t="s">
        <v>1877</v>
      </c>
      <c r="P37" s="5"/>
    </row>
    <row r="38" spans="1:16" x14ac:dyDescent="0.2">
      <c r="A38" t="s">
        <v>33</v>
      </c>
      <c r="B38">
        <v>3.3</v>
      </c>
      <c r="C38" s="5">
        <v>2</v>
      </c>
      <c r="E38" t="s">
        <v>1426</v>
      </c>
      <c r="F38">
        <v>8</v>
      </c>
      <c r="G38" s="5"/>
      <c r="I38" s="5">
        <v>376</v>
      </c>
      <c r="J38" t="s">
        <v>1878</v>
      </c>
      <c r="P38" s="5"/>
    </row>
    <row r="39" spans="1:16" x14ac:dyDescent="0.2">
      <c r="A39" t="s">
        <v>34</v>
      </c>
      <c r="B39">
        <v>14.4</v>
      </c>
      <c r="C39" s="5">
        <v>2</v>
      </c>
      <c r="E39" t="s">
        <v>1427</v>
      </c>
      <c r="F39">
        <v>3.3</v>
      </c>
      <c r="G39" s="5"/>
      <c r="I39" s="5">
        <v>378</v>
      </c>
      <c r="J39" t="s">
        <v>1879</v>
      </c>
      <c r="P39" s="5"/>
    </row>
    <row r="40" spans="1:16" x14ac:dyDescent="0.2">
      <c r="A40" t="s">
        <v>35</v>
      </c>
      <c r="B40">
        <v>4.2</v>
      </c>
      <c r="C40" s="5">
        <v>2</v>
      </c>
      <c r="E40" t="s">
        <v>1428</v>
      </c>
      <c r="F40">
        <v>6.3</v>
      </c>
      <c r="G40" s="5"/>
      <c r="I40" s="5">
        <v>379</v>
      </c>
      <c r="J40" t="s">
        <v>1880</v>
      </c>
      <c r="P40" s="5"/>
    </row>
    <row r="41" spans="1:16" x14ac:dyDescent="0.2">
      <c r="A41" t="s">
        <v>36</v>
      </c>
      <c r="B41">
        <v>8.3000000000000007</v>
      </c>
      <c r="C41" s="5">
        <v>2</v>
      </c>
      <c r="E41" t="s">
        <v>1429</v>
      </c>
      <c r="F41">
        <v>7.2</v>
      </c>
      <c r="G41" s="5"/>
      <c r="I41" s="5">
        <v>381</v>
      </c>
      <c r="J41" t="s">
        <v>1881</v>
      </c>
      <c r="P41" s="5"/>
    </row>
    <row r="42" spans="1:16" x14ac:dyDescent="0.2">
      <c r="A42" t="s">
        <v>37</v>
      </c>
      <c r="B42">
        <v>11.8</v>
      </c>
      <c r="C42" s="5">
        <v>2</v>
      </c>
      <c r="E42" t="s">
        <v>1430</v>
      </c>
      <c r="F42">
        <v>20.5</v>
      </c>
      <c r="G42" s="5"/>
      <c r="I42" s="5">
        <v>384</v>
      </c>
      <c r="J42" t="s">
        <v>1882</v>
      </c>
      <c r="P42" s="5"/>
    </row>
    <row r="43" spans="1:16" x14ac:dyDescent="0.2">
      <c r="A43" t="s">
        <v>38</v>
      </c>
      <c r="B43">
        <v>20.399999999999999</v>
      </c>
      <c r="C43" s="5">
        <v>2</v>
      </c>
      <c r="E43" t="s">
        <v>1431</v>
      </c>
      <c r="F43">
        <v>8</v>
      </c>
      <c r="G43" s="5"/>
      <c r="I43" s="5">
        <v>385</v>
      </c>
      <c r="J43" t="s">
        <v>1883</v>
      </c>
      <c r="P43" s="5"/>
    </row>
    <row r="44" spans="1:16" x14ac:dyDescent="0.2">
      <c r="A44" t="s">
        <v>39</v>
      </c>
      <c r="B44">
        <v>27.4</v>
      </c>
      <c r="C44" s="5">
        <v>2</v>
      </c>
      <c r="E44" t="s">
        <v>1432</v>
      </c>
      <c r="F44">
        <v>6.4</v>
      </c>
      <c r="G44" s="5"/>
      <c r="I44" s="5">
        <v>387</v>
      </c>
      <c r="J44" t="s">
        <v>1884</v>
      </c>
      <c r="P44" s="5"/>
    </row>
    <row r="45" spans="1:16" x14ac:dyDescent="0.2">
      <c r="A45" t="s">
        <v>40</v>
      </c>
      <c r="B45">
        <v>32</v>
      </c>
      <c r="C45" s="5">
        <v>2</v>
      </c>
      <c r="E45" t="s">
        <v>1433</v>
      </c>
      <c r="F45">
        <v>9.4</v>
      </c>
      <c r="G45" s="5"/>
      <c r="I45" s="5">
        <v>388</v>
      </c>
      <c r="J45" t="s">
        <v>1885</v>
      </c>
      <c r="P45" s="5"/>
    </row>
    <row r="46" spans="1:16" x14ac:dyDescent="0.2">
      <c r="A46" t="s">
        <v>41</v>
      </c>
      <c r="B46">
        <v>4.8</v>
      </c>
      <c r="C46" s="5">
        <v>2</v>
      </c>
      <c r="E46" t="s">
        <v>1434</v>
      </c>
      <c r="F46">
        <v>14</v>
      </c>
      <c r="G46" s="5"/>
      <c r="I46" s="5">
        <v>391</v>
      </c>
      <c r="J46" t="s">
        <v>1886</v>
      </c>
      <c r="P46" s="5"/>
    </row>
    <row r="47" spans="1:16" x14ac:dyDescent="0.2">
      <c r="A47" t="s">
        <v>42</v>
      </c>
      <c r="B47">
        <v>9.4</v>
      </c>
      <c r="C47" s="5">
        <v>2</v>
      </c>
      <c r="E47" t="s">
        <v>1435</v>
      </c>
      <c r="F47">
        <v>27.8</v>
      </c>
      <c r="G47" s="5"/>
      <c r="I47" s="5">
        <v>393</v>
      </c>
      <c r="J47" t="s">
        <v>1887</v>
      </c>
      <c r="P47" s="5"/>
    </row>
    <row r="48" spans="1:16" x14ac:dyDescent="0.2">
      <c r="A48" t="s">
        <v>43</v>
      </c>
      <c r="B48">
        <v>5.3</v>
      </c>
      <c r="C48" s="5">
        <v>2</v>
      </c>
      <c r="E48" t="s">
        <v>1436</v>
      </c>
      <c r="F48">
        <v>14.6</v>
      </c>
      <c r="G48" s="5"/>
      <c r="I48" s="5">
        <v>396</v>
      </c>
      <c r="J48" t="s">
        <v>1888</v>
      </c>
      <c r="P48" s="5"/>
    </row>
    <row r="49" spans="1:16" x14ac:dyDescent="0.2">
      <c r="A49" t="s">
        <v>44</v>
      </c>
      <c r="B49">
        <v>6.5</v>
      </c>
      <c r="C49" s="5">
        <v>2</v>
      </c>
      <c r="E49" t="s">
        <v>1437</v>
      </c>
      <c r="F49">
        <v>13.3</v>
      </c>
      <c r="G49" s="5"/>
      <c r="I49" s="5">
        <v>397</v>
      </c>
      <c r="J49" t="s">
        <v>1889</v>
      </c>
      <c r="P49" s="5"/>
    </row>
    <row r="50" spans="1:16" x14ac:dyDescent="0.2">
      <c r="A50" t="s">
        <v>45</v>
      </c>
      <c r="B50">
        <v>5.8</v>
      </c>
      <c r="C50" s="5">
        <v>2</v>
      </c>
      <c r="E50" t="s">
        <v>1438</v>
      </c>
      <c r="F50">
        <v>10.8</v>
      </c>
      <c r="G50" s="5"/>
      <c r="I50" s="5">
        <v>400</v>
      </c>
      <c r="J50" t="s">
        <v>1890</v>
      </c>
      <c r="P50" s="5"/>
    </row>
    <row r="51" spans="1:16" x14ac:dyDescent="0.2">
      <c r="A51" t="s">
        <v>46</v>
      </c>
      <c r="B51">
        <v>10.5</v>
      </c>
      <c r="C51" s="5">
        <v>2</v>
      </c>
      <c r="E51" t="s">
        <v>1439</v>
      </c>
      <c r="F51">
        <v>21.1</v>
      </c>
      <c r="G51" s="5"/>
      <c r="I51" s="5">
        <v>401</v>
      </c>
      <c r="J51" t="s">
        <v>1891</v>
      </c>
      <c r="P51" s="5"/>
    </row>
    <row r="52" spans="1:16" x14ac:dyDescent="0.2">
      <c r="A52" t="s">
        <v>47</v>
      </c>
      <c r="B52">
        <v>12.1</v>
      </c>
      <c r="C52" s="5">
        <v>2</v>
      </c>
      <c r="E52" t="s">
        <v>1440</v>
      </c>
      <c r="F52">
        <v>19.5</v>
      </c>
      <c r="G52" s="5"/>
      <c r="I52" s="5">
        <v>402</v>
      </c>
      <c r="J52" t="s">
        <v>1758</v>
      </c>
      <c r="P52" s="5"/>
    </row>
    <row r="53" spans="1:16" x14ac:dyDescent="0.2">
      <c r="A53" t="s">
        <v>48</v>
      </c>
      <c r="B53">
        <v>19.3</v>
      </c>
      <c r="C53" s="5">
        <v>2</v>
      </c>
      <c r="E53" t="s">
        <v>1441</v>
      </c>
      <c r="F53">
        <v>29</v>
      </c>
      <c r="G53" s="5"/>
      <c r="I53" s="5">
        <v>403</v>
      </c>
      <c r="J53" t="s">
        <v>1892</v>
      </c>
      <c r="P53" s="5"/>
    </row>
    <row r="54" spans="1:16" x14ac:dyDescent="0.2">
      <c r="A54" t="s">
        <v>49</v>
      </c>
      <c r="B54">
        <v>25.4</v>
      </c>
      <c r="C54" s="5">
        <v>2</v>
      </c>
      <c r="E54" t="s">
        <v>1442</v>
      </c>
      <c r="F54">
        <v>4.5</v>
      </c>
      <c r="G54" s="5"/>
      <c r="I54" s="5">
        <v>404</v>
      </c>
      <c r="J54" t="s">
        <v>1748</v>
      </c>
      <c r="P54" s="5"/>
    </row>
    <row r="55" spans="1:16" x14ac:dyDescent="0.2">
      <c r="A55" t="s">
        <v>50</v>
      </c>
      <c r="B55">
        <v>8.5</v>
      </c>
      <c r="C55" s="5">
        <v>2</v>
      </c>
      <c r="E55" t="s">
        <v>1443</v>
      </c>
      <c r="F55">
        <v>4.8</v>
      </c>
      <c r="G55" s="5"/>
      <c r="I55" s="5">
        <v>406</v>
      </c>
      <c r="J55" t="s">
        <v>1747</v>
      </c>
      <c r="P55" s="5"/>
    </row>
    <row r="56" spans="1:16" x14ac:dyDescent="0.2">
      <c r="A56" t="s">
        <v>51</v>
      </c>
      <c r="B56">
        <v>7.8</v>
      </c>
      <c r="C56" s="5">
        <v>2</v>
      </c>
      <c r="E56" t="s">
        <v>1444</v>
      </c>
      <c r="F56">
        <v>19.3</v>
      </c>
      <c r="G56" s="5"/>
      <c r="I56" s="5">
        <v>407</v>
      </c>
      <c r="J56" t="s">
        <v>1893</v>
      </c>
      <c r="P56" s="5"/>
    </row>
    <row r="57" spans="1:16" x14ac:dyDescent="0.2">
      <c r="A57" t="s">
        <v>52</v>
      </c>
      <c r="B57">
        <v>11.2</v>
      </c>
      <c r="C57" s="5">
        <v>2</v>
      </c>
      <c r="E57" t="s">
        <v>1445</v>
      </c>
      <c r="F57">
        <v>3</v>
      </c>
      <c r="G57" s="5"/>
      <c r="I57" s="5">
        <v>408</v>
      </c>
      <c r="J57" t="s">
        <v>1746</v>
      </c>
      <c r="P57" s="5"/>
    </row>
    <row r="58" spans="1:16" x14ac:dyDescent="0.2">
      <c r="A58" t="s">
        <v>53</v>
      </c>
      <c r="B58">
        <v>13.7</v>
      </c>
      <c r="C58" s="5">
        <v>2</v>
      </c>
      <c r="E58" t="s">
        <v>1446</v>
      </c>
      <c r="F58">
        <v>14.8</v>
      </c>
      <c r="G58" s="5"/>
      <c r="I58" s="5">
        <v>409</v>
      </c>
      <c r="J58" t="s">
        <v>1894</v>
      </c>
      <c r="P58" s="5"/>
    </row>
    <row r="59" spans="1:16" x14ac:dyDescent="0.2">
      <c r="A59" t="s">
        <v>54</v>
      </c>
      <c r="B59">
        <v>3.2</v>
      </c>
      <c r="C59" s="5">
        <v>2</v>
      </c>
      <c r="E59" t="s">
        <v>1447</v>
      </c>
      <c r="F59">
        <v>9</v>
      </c>
      <c r="G59" s="5"/>
      <c r="I59" s="5">
        <v>410</v>
      </c>
      <c r="J59" t="s">
        <v>1721</v>
      </c>
      <c r="P59" s="5"/>
    </row>
    <row r="60" spans="1:16" x14ac:dyDescent="0.2">
      <c r="A60" t="s">
        <v>55</v>
      </c>
      <c r="B60">
        <v>9.6</v>
      </c>
      <c r="C60" s="5">
        <v>2</v>
      </c>
      <c r="E60" t="s">
        <v>1448</v>
      </c>
      <c r="F60">
        <v>12</v>
      </c>
      <c r="G60" s="5"/>
      <c r="I60" s="5">
        <v>411</v>
      </c>
      <c r="J60" t="s">
        <v>1895</v>
      </c>
      <c r="P60" s="5"/>
    </row>
    <row r="61" spans="1:16" x14ac:dyDescent="0.2">
      <c r="A61" t="s">
        <v>56</v>
      </c>
      <c r="B61">
        <v>8.9</v>
      </c>
      <c r="C61" s="5">
        <v>2</v>
      </c>
      <c r="E61" t="s">
        <v>1449</v>
      </c>
      <c r="F61">
        <v>22.9</v>
      </c>
      <c r="G61" s="5"/>
      <c r="I61" s="5">
        <v>412</v>
      </c>
      <c r="J61" t="s">
        <v>1720</v>
      </c>
      <c r="P61" s="5"/>
    </row>
    <row r="62" spans="1:16" x14ac:dyDescent="0.2">
      <c r="A62" t="s">
        <v>57</v>
      </c>
      <c r="B62">
        <v>8</v>
      </c>
      <c r="C62" s="5">
        <v>2</v>
      </c>
      <c r="E62" t="s">
        <v>1450</v>
      </c>
      <c r="F62">
        <v>29.7</v>
      </c>
      <c r="G62" s="5"/>
      <c r="I62" s="5">
        <v>413</v>
      </c>
      <c r="J62" t="s">
        <v>1896</v>
      </c>
      <c r="P62" s="5"/>
    </row>
    <row r="63" spans="1:16" x14ac:dyDescent="0.2">
      <c r="A63" t="s">
        <v>58</v>
      </c>
      <c r="B63">
        <v>8.6</v>
      </c>
      <c r="C63" s="5">
        <v>2</v>
      </c>
      <c r="E63" t="s">
        <v>1451</v>
      </c>
      <c r="F63">
        <v>16.8</v>
      </c>
      <c r="G63" s="5"/>
      <c r="I63" s="5">
        <v>414</v>
      </c>
      <c r="J63" t="s">
        <v>1719</v>
      </c>
      <c r="P63" s="5"/>
    </row>
    <row r="64" spans="1:16" x14ac:dyDescent="0.2">
      <c r="A64" t="s">
        <v>59</v>
      </c>
      <c r="B64">
        <v>7.6</v>
      </c>
      <c r="C64" s="5">
        <v>2</v>
      </c>
      <c r="E64" t="s">
        <v>1452</v>
      </c>
      <c r="F64">
        <v>7.1</v>
      </c>
      <c r="G64" s="5"/>
      <c r="I64" s="5">
        <v>415</v>
      </c>
      <c r="J64" t="s">
        <v>1723</v>
      </c>
      <c r="P64" s="5"/>
    </row>
    <row r="65" spans="1:16" x14ac:dyDescent="0.2">
      <c r="A65" t="s">
        <v>60</v>
      </c>
      <c r="B65">
        <v>4.9000000000000004</v>
      </c>
      <c r="C65" s="5">
        <v>2</v>
      </c>
      <c r="E65" t="s">
        <v>1453</v>
      </c>
      <c r="F65">
        <v>9.6999999999999993</v>
      </c>
      <c r="G65" s="5"/>
      <c r="I65" s="5">
        <v>416</v>
      </c>
      <c r="J65" t="s">
        <v>1718</v>
      </c>
      <c r="P65" s="5"/>
    </row>
    <row r="66" spans="1:16" x14ac:dyDescent="0.2">
      <c r="A66" t="s">
        <v>61</v>
      </c>
      <c r="B66">
        <v>9</v>
      </c>
      <c r="C66" s="5">
        <v>2</v>
      </c>
      <c r="E66" t="s">
        <v>1454</v>
      </c>
      <c r="F66">
        <v>24.9</v>
      </c>
      <c r="G66" s="5"/>
      <c r="I66" s="5">
        <v>418</v>
      </c>
      <c r="J66" t="s">
        <v>1725</v>
      </c>
      <c r="P66" s="5"/>
    </row>
    <row r="67" spans="1:16" x14ac:dyDescent="0.2">
      <c r="A67" t="s">
        <v>62</v>
      </c>
      <c r="B67">
        <v>9</v>
      </c>
      <c r="C67" s="5">
        <v>2</v>
      </c>
      <c r="E67" t="s">
        <v>1455</v>
      </c>
      <c r="F67">
        <v>11.6</v>
      </c>
      <c r="G67" s="5"/>
      <c r="I67" s="5">
        <v>419</v>
      </c>
      <c r="J67" t="s">
        <v>1759</v>
      </c>
      <c r="P67" s="5"/>
    </row>
    <row r="68" spans="1:16" x14ac:dyDescent="0.2">
      <c r="A68" t="s">
        <v>63</v>
      </c>
      <c r="B68">
        <v>4.2</v>
      </c>
      <c r="C68" s="5">
        <v>2</v>
      </c>
      <c r="E68" t="s">
        <v>1456</v>
      </c>
      <c r="F68">
        <v>15.5</v>
      </c>
      <c r="G68" s="5"/>
      <c r="I68" s="5">
        <v>420</v>
      </c>
      <c r="J68" t="s">
        <v>1897</v>
      </c>
      <c r="P68" s="5"/>
    </row>
    <row r="69" spans="1:16" x14ac:dyDescent="0.2">
      <c r="A69" t="s">
        <v>64</v>
      </c>
      <c r="B69">
        <v>4.7</v>
      </c>
      <c r="C69" s="5">
        <v>2</v>
      </c>
      <c r="E69" t="s">
        <v>1457</v>
      </c>
      <c r="F69">
        <v>16.2</v>
      </c>
      <c r="G69" s="5"/>
      <c r="I69" s="5">
        <v>421</v>
      </c>
      <c r="J69" t="s">
        <v>1724</v>
      </c>
      <c r="P69" s="5"/>
    </row>
    <row r="70" spans="1:16" x14ac:dyDescent="0.2">
      <c r="A70" t="s">
        <v>65</v>
      </c>
      <c r="B70">
        <v>8.5</v>
      </c>
      <c r="C70" s="5">
        <v>2</v>
      </c>
      <c r="E70" t="s">
        <v>1458</v>
      </c>
      <c r="F70">
        <v>8.6</v>
      </c>
      <c r="G70" s="5"/>
      <c r="I70" s="5">
        <v>422</v>
      </c>
      <c r="J70" t="s">
        <v>1898</v>
      </c>
      <c r="P70" s="5"/>
    </row>
    <row r="71" spans="1:16" x14ac:dyDescent="0.2">
      <c r="A71" t="s">
        <v>66</v>
      </c>
      <c r="B71">
        <v>12.9</v>
      </c>
      <c r="C71" s="5">
        <v>2</v>
      </c>
      <c r="E71" t="s">
        <v>1459</v>
      </c>
      <c r="F71">
        <v>19.3</v>
      </c>
      <c r="G71" s="5"/>
      <c r="I71" s="5">
        <v>423</v>
      </c>
      <c r="J71" t="s">
        <v>1899</v>
      </c>
      <c r="P71" s="5"/>
    </row>
    <row r="72" spans="1:16" x14ac:dyDescent="0.2">
      <c r="A72" t="s">
        <v>67</v>
      </c>
      <c r="B72">
        <v>13.4</v>
      </c>
      <c r="C72" s="5">
        <v>2</v>
      </c>
      <c r="E72" t="s">
        <v>1460</v>
      </c>
      <c r="F72">
        <v>21.6</v>
      </c>
      <c r="G72" s="5"/>
      <c r="I72" s="5">
        <v>425</v>
      </c>
      <c r="J72" t="s">
        <v>1900</v>
      </c>
      <c r="P72" s="5"/>
    </row>
    <row r="73" spans="1:16" x14ac:dyDescent="0.2">
      <c r="A73" t="s">
        <v>68</v>
      </c>
      <c r="B73">
        <v>18.3</v>
      </c>
      <c r="C73" s="5">
        <v>2</v>
      </c>
      <c r="E73" t="s">
        <v>1461</v>
      </c>
      <c r="F73">
        <v>21.9</v>
      </c>
      <c r="G73" s="5"/>
      <c r="I73" s="5">
        <v>427</v>
      </c>
      <c r="J73" t="s">
        <v>1901</v>
      </c>
      <c r="P73" s="5"/>
    </row>
    <row r="74" spans="1:16" x14ac:dyDescent="0.2">
      <c r="A74" t="s">
        <v>69</v>
      </c>
      <c r="B74">
        <v>26.3</v>
      </c>
      <c r="C74" s="5">
        <v>2</v>
      </c>
      <c r="E74" t="s">
        <v>1462</v>
      </c>
      <c r="F74">
        <v>24</v>
      </c>
      <c r="G74" s="5"/>
      <c r="I74" s="5">
        <v>429</v>
      </c>
      <c r="J74" t="s">
        <v>1722</v>
      </c>
      <c r="P74" s="5"/>
    </row>
    <row r="75" spans="1:16" x14ac:dyDescent="0.2">
      <c r="A75" t="s">
        <v>70</v>
      </c>
      <c r="B75">
        <v>5.5</v>
      </c>
      <c r="C75" s="5">
        <v>2</v>
      </c>
      <c r="E75" t="s">
        <v>1463</v>
      </c>
      <c r="F75">
        <v>28.3</v>
      </c>
      <c r="G75" s="5"/>
      <c r="I75" s="5">
        <v>431</v>
      </c>
      <c r="J75" t="s">
        <v>1902</v>
      </c>
      <c r="P75" s="5"/>
    </row>
    <row r="76" spans="1:16" x14ac:dyDescent="0.2">
      <c r="A76" t="s">
        <v>71</v>
      </c>
      <c r="B76">
        <v>6.9</v>
      </c>
      <c r="C76" s="5">
        <v>2</v>
      </c>
      <c r="E76" t="s">
        <v>1464</v>
      </c>
      <c r="F76">
        <v>42</v>
      </c>
      <c r="G76" s="5"/>
      <c r="I76" s="5">
        <v>433</v>
      </c>
      <c r="J76" t="s">
        <v>1903</v>
      </c>
      <c r="P76" s="5"/>
    </row>
    <row r="77" spans="1:16" x14ac:dyDescent="0.2">
      <c r="A77" t="s">
        <v>72</v>
      </c>
      <c r="B77">
        <v>4.5</v>
      </c>
      <c r="C77" s="5">
        <v>2</v>
      </c>
      <c r="E77" t="s">
        <v>1465</v>
      </c>
      <c r="F77">
        <v>97.5</v>
      </c>
      <c r="G77" s="5"/>
      <c r="I77" s="5">
        <v>438</v>
      </c>
      <c r="J77" t="s">
        <v>1904</v>
      </c>
      <c r="P77" s="5"/>
    </row>
    <row r="78" spans="1:16" x14ac:dyDescent="0.2">
      <c r="A78" t="s">
        <v>73</v>
      </c>
      <c r="B78">
        <v>4.8</v>
      </c>
      <c r="C78" s="5">
        <v>2</v>
      </c>
      <c r="E78" t="s">
        <v>1466</v>
      </c>
      <c r="F78">
        <v>82</v>
      </c>
      <c r="G78" s="5"/>
      <c r="I78" s="5">
        <v>439</v>
      </c>
      <c r="J78" t="s">
        <v>1905</v>
      </c>
      <c r="P78" s="5"/>
    </row>
    <row r="79" spans="1:16" x14ac:dyDescent="0.2">
      <c r="A79" t="s">
        <v>621</v>
      </c>
      <c r="B79">
        <v>6</v>
      </c>
      <c r="C79" s="5">
        <v>3</v>
      </c>
      <c r="E79" t="s">
        <v>1467</v>
      </c>
      <c r="F79">
        <v>61.5</v>
      </c>
      <c r="G79" s="5"/>
      <c r="I79" s="5">
        <v>440</v>
      </c>
      <c r="J79" t="s">
        <v>1906</v>
      </c>
      <c r="P79" s="5"/>
    </row>
    <row r="80" spans="1:16" x14ac:dyDescent="0.2">
      <c r="A80" t="s">
        <v>622</v>
      </c>
      <c r="B80">
        <v>11.2</v>
      </c>
      <c r="C80" s="5">
        <v>3</v>
      </c>
      <c r="E80" t="s">
        <v>1468</v>
      </c>
      <c r="F80">
        <v>6.3</v>
      </c>
      <c r="G80" s="5"/>
      <c r="I80" s="5">
        <v>441</v>
      </c>
      <c r="J80" t="s">
        <v>1749</v>
      </c>
      <c r="P80" s="5"/>
    </row>
    <row r="81" spans="1:16" x14ac:dyDescent="0.2">
      <c r="A81" t="s">
        <v>623</v>
      </c>
      <c r="B81">
        <v>17.7</v>
      </c>
      <c r="C81" s="5">
        <v>3</v>
      </c>
      <c r="E81" t="s">
        <v>1469</v>
      </c>
      <c r="F81">
        <v>10.3</v>
      </c>
      <c r="G81" s="5"/>
      <c r="I81" s="5">
        <v>442</v>
      </c>
      <c r="J81" t="s">
        <v>1750</v>
      </c>
      <c r="P81" s="5"/>
    </row>
    <row r="82" spans="1:16" x14ac:dyDescent="0.2">
      <c r="A82" t="s">
        <v>624</v>
      </c>
      <c r="B82">
        <v>38.9</v>
      </c>
      <c r="C82" s="5">
        <v>3</v>
      </c>
      <c r="E82" t="s">
        <v>1470</v>
      </c>
      <c r="F82">
        <v>37.799999999999997</v>
      </c>
      <c r="G82" s="5"/>
      <c r="I82" s="5">
        <v>443</v>
      </c>
      <c r="J82" t="s">
        <v>1729</v>
      </c>
      <c r="P82" s="5"/>
    </row>
    <row r="83" spans="1:16" x14ac:dyDescent="0.2">
      <c r="A83" t="s">
        <v>625</v>
      </c>
      <c r="B83">
        <v>31.6</v>
      </c>
      <c r="C83" s="5">
        <v>3</v>
      </c>
      <c r="E83" t="s">
        <v>1471</v>
      </c>
      <c r="F83">
        <v>47.3</v>
      </c>
      <c r="G83" s="5"/>
      <c r="I83" s="5">
        <v>444</v>
      </c>
      <c r="J83" t="s">
        <v>1907</v>
      </c>
      <c r="P83" s="5"/>
    </row>
    <row r="84" spans="1:16" x14ac:dyDescent="0.2">
      <c r="A84" t="s">
        <v>626</v>
      </c>
      <c r="B84">
        <v>24.3</v>
      </c>
      <c r="C84" s="5">
        <v>3</v>
      </c>
      <c r="E84" t="s">
        <v>1472</v>
      </c>
      <c r="F84">
        <v>4.0999999999999996</v>
      </c>
      <c r="G84" s="5"/>
      <c r="I84" s="5">
        <v>445</v>
      </c>
      <c r="J84" t="s">
        <v>1908</v>
      </c>
      <c r="P84" s="5"/>
    </row>
    <row r="85" spans="1:16" x14ac:dyDescent="0.2">
      <c r="A85" t="s">
        <v>627</v>
      </c>
      <c r="B85">
        <v>31.5</v>
      </c>
      <c r="C85" s="5">
        <v>3</v>
      </c>
      <c r="E85" t="s">
        <v>1473</v>
      </c>
      <c r="F85">
        <v>22.1</v>
      </c>
      <c r="G85" s="5"/>
      <c r="I85" s="5">
        <v>446</v>
      </c>
      <c r="J85" t="s">
        <v>1909</v>
      </c>
      <c r="P85" s="5"/>
    </row>
    <row r="86" spans="1:16" x14ac:dyDescent="0.2">
      <c r="A86" t="s">
        <v>74</v>
      </c>
      <c r="B86">
        <v>8.3000000000000007</v>
      </c>
      <c r="C86" s="5">
        <v>2</v>
      </c>
      <c r="E86" t="s">
        <v>1474</v>
      </c>
      <c r="F86">
        <v>4.9000000000000004</v>
      </c>
      <c r="G86" s="5"/>
      <c r="I86" s="5">
        <v>447</v>
      </c>
      <c r="J86" t="s">
        <v>1730</v>
      </c>
      <c r="P86" s="5"/>
    </row>
    <row r="87" spans="1:16" x14ac:dyDescent="0.2">
      <c r="A87" t="s">
        <v>75</v>
      </c>
      <c r="B87">
        <v>4.8</v>
      </c>
      <c r="C87" s="5">
        <v>2</v>
      </c>
      <c r="E87" t="s">
        <v>1475</v>
      </c>
      <c r="F87">
        <v>11.4</v>
      </c>
      <c r="G87" s="5"/>
      <c r="I87" s="5">
        <v>448</v>
      </c>
      <c r="J87" t="s">
        <v>1731</v>
      </c>
      <c r="P87" s="5"/>
    </row>
    <row r="88" spans="1:16" x14ac:dyDescent="0.2">
      <c r="A88" t="s">
        <v>76</v>
      </c>
      <c r="B88">
        <v>11.9</v>
      </c>
      <c r="C88" s="5">
        <v>2</v>
      </c>
      <c r="E88" t="s">
        <v>1476</v>
      </c>
      <c r="F88">
        <v>36.9</v>
      </c>
      <c r="G88" s="5"/>
      <c r="I88" s="5">
        <v>449</v>
      </c>
      <c r="J88" t="s">
        <v>1754</v>
      </c>
      <c r="P88" s="5"/>
    </row>
    <row r="89" spans="1:16" x14ac:dyDescent="0.2">
      <c r="A89" t="s">
        <v>77</v>
      </c>
      <c r="B89">
        <v>5.3</v>
      </c>
      <c r="C89" s="5">
        <v>2</v>
      </c>
      <c r="E89" t="s">
        <v>1477</v>
      </c>
      <c r="F89">
        <v>2.9</v>
      </c>
      <c r="G89" s="5"/>
      <c r="I89" s="5">
        <v>450</v>
      </c>
      <c r="J89" t="s">
        <v>1732</v>
      </c>
      <c r="P89" s="5"/>
    </row>
    <row r="90" spans="1:16" x14ac:dyDescent="0.2">
      <c r="A90" t="s">
        <v>628</v>
      </c>
      <c r="B90">
        <v>16.100000000000001</v>
      </c>
      <c r="C90" s="5">
        <v>3</v>
      </c>
      <c r="E90" t="s">
        <v>1478</v>
      </c>
      <c r="F90">
        <v>6.1</v>
      </c>
      <c r="G90" s="5"/>
      <c r="I90" s="5">
        <v>451</v>
      </c>
      <c r="J90" t="s">
        <v>1910</v>
      </c>
      <c r="P90" s="5"/>
    </row>
    <row r="91" spans="1:16" x14ac:dyDescent="0.2">
      <c r="A91" t="s">
        <v>78</v>
      </c>
      <c r="B91">
        <v>4.4000000000000004</v>
      </c>
      <c r="C91" s="5">
        <v>2</v>
      </c>
      <c r="E91" t="s">
        <v>1479</v>
      </c>
      <c r="F91">
        <v>14.2</v>
      </c>
      <c r="G91" s="5"/>
      <c r="I91" s="5">
        <v>452</v>
      </c>
      <c r="J91" t="s">
        <v>1733</v>
      </c>
      <c r="P91" s="5"/>
    </row>
    <row r="92" spans="1:16" x14ac:dyDescent="0.2">
      <c r="A92" t="s">
        <v>79</v>
      </c>
      <c r="B92">
        <v>9.4</v>
      </c>
      <c r="C92" s="5">
        <v>2</v>
      </c>
      <c r="E92" t="s">
        <v>1480</v>
      </c>
      <c r="F92">
        <v>17.399999999999999</v>
      </c>
      <c r="G92" s="5"/>
      <c r="I92" s="5">
        <v>453</v>
      </c>
      <c r="J92" t="s">
        <v>1911</v>
      </c>
      <c r="P92" s="5"/>
    </row>
    <row r="93" spans="1:16" x14ac:dyDescent="0.2">
      <c r="A93" t="s">
        <v>80</v>
      </c>
      <c r="B93">
        <v>10</v>
      </c>
      <c r="C93" s="5">
        <v>2</v>
      </c>
      <c r="E93" t="s">
        <v>1481</v>
      </c>
      <c r="F93">
        <v>39.700000000000003</v>
      </c>
      <c r="G93" s="5"/>
      <c r="I93" s="5">
        <v>454</v>
      </c>
      <c r="J93" t="s">
        <v>1912</v>
      </c>
      <c r="P93" s="5"/>
    </row>
    <row r="94" spans="1:16" x14ac:dyDescent="0.2">
      <c r="A94" t="s">
        <v>629</v>
      </c>
      <c r="B94">
        <v>10.4</v>
      </c>
      <c r="C94" s="5">
        <v>3</v>
      </c>
      <c r="E94" t="s">
        <v>1482</v>
      </c>
      <c r="F94">
        <v>47.5</v>
      </c>
      <c r="G94" s="5"/>
      <c r="I94" s="5">
        <v>455</v>
      </c>
      <c r="J94" t="s">
        <v>1734</v>
      </c>
      <c r="P94" s="5"/>
    </row>
    <row r="95" spans="1:16" x14ac:dyDescent="0.2">
      <c r="A95" t="s">
        <v>630</v>
      </c>
      <c r="B95">
        <v>20.2</v>
      </c>
      <c r="C95" s="5">
        <v>3</v>
      </c>
      <c r="E95" t="s">
        <v>1483</v>
      </c>
      <c r="F95">
        <v>54</v>
      </c>
      <c r="G95" s="5"/>
      <c r="I95" s="5">
        <v>456</v>
      </c>
      <c r="J95" t="s">
        <v>1751</v>
      </c>
      <c r="P95" s="5"/>
    </row>
    <row r="96" spans="1:16" x14ac:dyDescent="0.2">
      <c r="A96" t="s">
        <v>81</v>
      </c>
      <c r="B96">
        <v>20</v>
      </c>
      <c r="C96" s="5">
        <v>2</v>
      </c>
      <c r="E96" t="s">
        <v>1484</v>
      </c>
      <c r="F96">
        <v>69</v>
      </c>
      <c r="G96" s="5"/>
      <c r="I96" s="5">
        <v>457</v>
      </c>
      <c r="J96" t="s">
        <v>1744</v>
      </c>
      <c r="P96" s="5"/>
    </row>
    <row r="97" spans="1:16" x14ac:dyDescent="0.2">
      <c r="A97" t="s">
        <v>631</v>
      </c>
      <c r="B97">
        <v>21.6</v>
      </c>
      <c r="C97" s="5">
        <v>3</v>
      </c>
      <c r="E97" t="s">
        <v>1485</v>
      </c>
      <c r="F97">
        <v>92</v>
      </c>
      <c r="G97" s="5"/>
      <c r="I97" s="5">
        <v>458</v>
      </c>
      <c r="J97" t="s">
        <v>1761</v>
      </c>
      <c r="P97" s="5"/>
    </row>
    <row r="98" spans="1:16" x14ac:dyDescent="0.2">
      <c r="A98" t="s">
        <v>82</v>
      </c>
      <c r="B98">
        <v>7.2</v>
      </c>
      <c r="C98" s="5">
        <v>2</v>
      </c>
      <c r="E98" t="s">
        <v>1486</v>
      </c>
      <c r="F98">
        <v>83</v>
      </c>
      <c r="G98" s="5"/>
      <c r="I98" s="5">
        <v>459</v>
      </c>
      <c r="J98" t="s">
        <v>1913</v>
      </c>
      <c r="P98" s="5"/>
    </row>
    <row r="99" spans="1:16" x14ac:dyDescent="0.2">
      <c r="A99" t="s">
        <v>83</v>
      </c>
      <c r="B99">
        <v>11.3</v>
      </c>
      <c r="C99" s="5">
        <v>2</v>
      </c>
      <c r="E99" t="s">
        <v>1487</v>
      </c>
      <c r="F99">
        <v>75</v>
      </c>
      <c r="G99" s="5"/>
      <c r="I99" s="5">
        <v>460</v>
      </c>
      <c r="J99" t="s">
        <v>1745</v>
      </c>
      <c r="P99" s="5"/>
    </row>
    <row r="100" spans="1:16" x14ac:dyDescent="0.2">
      <c r="A100" t="s">
        <v>84</v>
      </c>
      <c r="B100">
        <v>10.1</v>
      </c>
      <c r="C100" s="5">
        <v>2</v>
      </c>
      <c r="E100" t="s">
        <v>1488</v>
      </c>
      <c r="F100">
        <v>63</v>
      </c>
      <c r="G100" s="5"/>
      <c r="I100" s="5">
        <v>461</v>
      </c>
      <c r="J100" t="s">
        <v>1757</v>
      </c>
      <c r="P100" s="5"/>
    </row>
    <row r="101" spans="1:16" x14ac:dyDescent="0.2">
      <c r="A101" t="s">
        <v>632</v>
      </c>
      <c r="B101">
        <v>6.5</v>
      </c>
      <c r="C101" s="5">
        <v>3</v>
      </c>
      <c r="E101" t="s">
        <v>1489</v>
      </c>
      <c r="F101">
        <v>45.8</v>
      </c>
      <c r="G101" s="5"/>
      <c r="I101" s="5">
        <v>462</v>
      </c>
      <c r="J101" t="s">
        <v>1914</v>
      </c>
      <c r="P101" s="5"/>
    </row>
    <row r="102" spans="1:16" x14ac:dyDescent="0.2">
      <c r="A102" t="s">
        <v>633</v>
      </c>
      <c r="B102">
        <v>15.8</v>
      </c>
      <c r="C102" s="5">
        <v>3</v>
      </c>
      <c r="E102" t="s">
        <v>1490</v>
      </c>
      <c r="F102">
        <v>23.9</v>
      </c>
      <c r="G102" s="5"/>
      <c r="I102" s="5">
        <v>463</v>
      </c>
      <c r="J102" t="s">
        <v>1915</v>
      </c>
      <c r="P102" s="5"/>
    </row>
    <row r="103" spans="1:16" x14ac:dyDescent="0.2">
      <c r="A103" t="s">
        <v>85</v>
      </c>
      <c r="B103">
        <v>15.4</v>
      </c>
      <c r="C103" s="5">
        <v>2</v>
      </c>
      <c r="E103" t="s">
        <v>1491</v>
      </c>
      <c r="F103">
        <v>25.6</v>
      </c>
      <c r="G103" s="5"/>
      <c r="I103" s="5">
        <v>464</v>
      </c>
      <c r="J103" t="s">
        <v>1916</v>
      </c>
      <c r="P103" s="5"/>
    </row>
    <row r="104" spans="1:16" x14ac:dyDescent="0.2">
      <c r="A104" t="s">
        <v>634</v>
      </c>
      <c r="B104">
        <v>19.600000000000001</v>
      </c>
      <c r="C104" s="5">
        <v>3</v>
      </c>
      <c r="E104" t="s">
        <v>1492</v>
      </c>
      <c r="F104">
        <v>24.2</v>
      </c>
      <c r="G104" s="5"/>
      <c r="I104" s="5">
        <v>465</v>
      </c>
      <c r="J104" t="s">
        <v>1917</v>
      </c>
      <c r="P104" s="5"/>
    </row>
    <row r="105" spans="1:16" x14ac:dyDescent="0.2">
      <c r="A105" t="s">
        <v>635</v>
      </c>
      <c r="B105">
        <v>36.200000000000003</v>
      </c>
      <c r="C105" s="5">
        <v>3</v>
      </c>
      <c r="E105" t="s">
        <v>1493</v>
      </c>
      <c r="F105">
        <v>25.2</v>
      </c>
      <c r="G105" s="5"/>
      <c r="I105" s="5">
        <v>466</v>
      </c>
      <c r="J105" t="s">
        <v>1918</v>
      </c>
      <c r="P105" s="5"/>
    </row>
    <row r="106" spans="1:16" x14ac:dyDescent="0.2">
      <c r="A106" t="s">
        <v>636</v>
      </c>
      <c r="B106">
        <v>28</v>
      </c>
      <c r="C106" s="5">
        <v>3</v>
      </c>
      <c r="E106" t="s">
        <v>1494</v>
      </c>
      <c r="F106">
        <v>19.3</v>
      </c>
      <c r="G106" s="5"/>
      <c r="I106" s="5">
        <v>467</v>
      </c>
      <c r="J106" t="s">
        <v>1919</v>
      </c>
      <c r="P106" s="5"/>
    </row>
    <row r="107" spans="1:16" x14ac:dyDescent="0.2">
      <c r="A107" t="s">
        <v>637</v>
      </c>
      <c r="B107">
        <v>32</v>
      </c>
      <c r="C107" s="5">
        <v>3</v>
      </c>
      <c r="E107" t="s">
        <v>1495</v>
      </c>
      <c r="F107">
        <v>27.8</v>
      </c>
      <c r="G107" s="5"/>
      <c r="I107" s="5">
        <v>468</v>
      </c>
      <c r="J107" t="s">
        <v>1920</v>
      </c>
      <c r="P107" s="5"/>
    </row>
    <row r="108" spans="1:16" x14ac:dyDescent="0.2">
      <c r="A108" t="s">
        <v>638</v>
      </c>
      <c r="B108">
        <v>40.6</v>
      </c>
      <c r="C108" s="5">
        <v>3</v>
      </c>
      <c r="E108" t="s">
        <v>1496</v>
      </c>
      <c r="F108">
        <v>38.799999999999997</v>
      </c>
      <c r="G108" s="5"/>
      <c r="I108" s="5">
        <v>469</v>
      </c>
      <c r="J108" t="s">
        <v>1921</v>
      </c>
      <c r="P108" s="5"/>
    </row>
    <row r="109" spans="1:16" x14ac:dyDescent="0.2">
      <c r="A109" t="s">
        <v>86</v>
      </c>
      <c r="B109">
        <v>4.3</v>
      </c>
      <c r="C109" s="5">
        <v>2</v>
      </c>
      <c r="E109" t="s">
        <v>1497</v>
      </c>
      <c r="F109">
        <v>91</v>
      </c>
      <c r="G109" s="5"/>
      <c r="I109" s="5">
        <v>490</v>
      </c>
      <c r="J109" t="s">
        <v>1922</v>
      </c>
      <c r="P109" s="5"/>
    </row>
    <row r="110" spans="1:16" x14ac:dyDescent="0.2">
      <c r="A110" t="s">
        <v>639</v>
      </c>
      <c r="B110">
        <v>13.4</v>
      </c>
      <c r="C110" s="5">
        <v>3</v>
      </c>
      <c r="E110" t="s">
        <v>1498</v>
      </c>
      <c r="F110">
        <v>3.7</v>
      </c>
      <c r="G110" s="5"/>
      <c r="I110" s="5">
        <v>491</v>
      </c>
      <c r="J110" t="s">
        <v>1923</v>
      </c>
      <c r="P110" s="5"/>
    </row>
    <row r="111" spans="1:16" x14ac:dyDescent="0.2">
      <c r="A111" t="s">
        <v>87</v>
      </c>
      <c r="B111">
        <v>6.1</v>
      </c>
      <c r="C111" s="5">
        <v>2</v>
      </c>
      <c r="E111" t="s">
        <v>1499</v>
      </c>
      <c r="F111">
        <v>3.1</v>
      </c>
      <c r="G111" s="5"/>
      <c r="I111" s="5">
        <v>492</v>
      </c>
      <c r="J111" t="s">
        <v>1924</v>
      </c>
      <c r="P111" s="5"/>
    </row>
    <row r="112" spans="1:16" x14ac:dyDescent="0.2">
      <c r="A112" t="s">
        <v>88</v>
      </c>
      <c r="B112">
        <v>8</v>
      </c>
      <c r="C112" s="5">
        <v>2</v>
      </c>
      <c r="E112" t="s">
        <v>1500</v>
      </c>
      <c r="F112">
        <v>6.2</v>
      </c>
      <c r="G112" s="5"/>
      <c r="I112" s="5">
        <v>493</v>
      </c>
      <c r="J112" t="s">
        <v>1925</v>
      </c>
      <c r="P112" s="5"/>
    </row>
    <row r="113" spans="1:16" x14ac:dyDescent="0.2">
      <c r="A113" t="s">
        <v>640</v>
      </c>
      <c r="B113">
        <v>10.1</v>
      </c>
      <c r="C113" s="5">
        <v>3</v>
      </c>
      <c r="E113" t="s">
        <v>1501</v>
      </c>
      <c r="F113">
        <v>7.1</v>
      </c>
      <c r="G113" s="5"/>
      <c r="I113" s="5">
        <v>494</v>
      </c>
      <c r="J113" t="s">
        <v>1926</v>
      </c>
      <c r="P113" s="5"/>
    </row>
    <row r="114" spans="1:16" x14ac:dyDescent="0.2">
      <c r="A114" t="s">
        <v>89</v>
      </c>
      <c r="B114">
        <v>3.7</v>
      </c>
      <c r="C114" s="5">
        <v>2</v>
      </c>
      <c r="E114" t="s">
        <v>1502</v>
      </c>
      <c r="F114">
        <v>36.6</v>
      </c>
      <c r="G114" s="5"/>
      <c r="I114" s="5">
        <v>496</v>
      </c>
      <c r="J114" t="s">
        <v>1927</v>
      </c>
      <c r="P114" s="5"/>
    </row>
    <row r="115" spans="1:16" x14ac:dyDescent="0.2">
      <c r="A115" t="s">
        <v>90</v>
      </c>
      <c r="B115">
        <v>7.3</v>
      </c>
      <c r="C115" s="5">
        <v>2</v>
      </c>
      <c r="E115" t="s">
        <v>1503</v>
      </c>
      <c r="F115">
        <v>3.2</v>
      </c>
      <c r="G115" s="5"/>
      <c r="I115" s="5">
        <v>497</v>
      </c>
      <c r="J115" t="s">
        <v>1928</v>
      </c>
      <c r="P115" s="5"/>
    </row>
    <row r="116" spans="1:16" x14ac:dyDescent="0.2">
      <c r="A116" t="s">
        <v>641</v>
      </c>
      <c r="B116">
        <v>12.9</v>
      </c>
      <c r="C116" s="5">
        <v>3</v>
      </c>
      <c r="E116" t="s">
        <v>1504</v>
      </c>
      <c r="F116">
        <v>4.5999999999999996</v>
      </c>
      <c r="G116" s="5"/>
      <c r="I116" s="5">
        <v>499</v>
      </c>
      <c r="J116" t="s">
        <v>1929</v>
      </c>
      <c r="P116" s="5"/>
    </row>
    <row r="117" spans="1:16" x14ac:dyDescent="0.2">
      <c r="A117" t="s">
        <v>642</v>
      </c>
      <c r="B117">
        <v>12.7</v>
      </c>
      <c r="C117" s="5">
        <v>3</v>
      </c>
      <c r="E117" t="s">
        <v>1505</v>
      </c>
      <c r="F117">
        <v>7.7</v>
      </c>
      <c r="G117" s="5"/>
      <c r="I117" s="5">
        <v>500</v>
      </c>
      <c r="J117" t="s">
        <v>1930</v>
      </c>
      <c r="P117" s="5"/>
    </row>
    <row r="118" spans="1:16" x14ac:dyDescent="0.2">
      <c r="A118" t="s">
        <v>643</v>
      </c>
      <c r="B118">
        <v>11</v>
      </c>
      <c r="C118" s="5">
        <v>3</v>
      </c>
      <c r="E118" t="s">
        <v>1506</v>
      </c>
      <c r="F118">
        <v>3.2</v>
      </c>
      <c r="G118" s="5"/>
      <c r="I118" s="5">
        <v>501</v>
      </c>
      <c r="J118" t="s">
        <v>1931</v>
      </c>
      <c r="P118" s="5"/>
    </row>
    <row r="119" spans="1:16" x14ac:dyDescent="0.2">
      <c r="A119" t="s">
        <v>644</v>
      </c>
      <c r="B119">
        <v>14.9</v>
      </c>
      <c r="C119" s="5">
        <v>3</v>
      </c>
      <c r="E119" t="s">
        <v>1507</v>
      </c>
      <c r="F119">
        <v>5.5</v>
      </c>
      <c r="G119" s="5"/>
      <c r="I119" s="5">
        <v>502</v>
      </c>
      <c r="J119" t="s">
        <v>1932</v>
      </c>
      <c r="P119" s="5"/>
    </row>
    <row r="120" spans="1:16" x14ac:dyDescent="0.2">
      <c r="A120" t="s">
        <v>645</v>
      </c>
      <c r="B120">
        <v>14.7</v>
      </c>
      <c r="C120" s="5">
        <v>3</v>
      </c>
      <c r="E120" t="s">
        <v>1508</v>
      </c>
      <c r="F120">
        <v>3.8</v>
      </c>
      <c r="G120" s="5"/>
      <c r="I120" s="5">
        <v>504</v>
      </c>
      <c r="J120" t="s">
        <v>1933</v>
      </c>
      <c r="P120" s="5"/>
    </row>
    <row r="121" spans="1:16" x14ac:dyDescent="0.2">
      <c r="A121" t="s">
        <v>646</v>
      </c>
      <c r="B121">
        <v>19.7</v>
      </c>
      <c r="C121" s="5">
        <v>3</v>
      </c>
      <c r="E121" t="s">
        <v>1509</v>
      </c>
      <c r="F121">
        <v>5.8</v>
      </c>
      <c r="G121" s="5"/>
      <c r="I121" s="5">
        <v>505</v>
      </c>
      <c r="J121" t="s">
        <v>1934</v>
      </c>
      <c r="P121" s="5"/>
    </row>
    <row r="122" spans="1:16" x14ac:dyDescent="0.2">
      <c r="A122" t="s">
        <v>647</v>
      </c>
      <c r="B122">
        <v>24.1</v>
      </c>
      <c r="C122" s="5">
        <v>3</v>
      </c>
      <c r="E122" t="s">
        <v>1510</v>
      </c>
      <c r="F122">
        <v>7.3</v>
      </c>
      <c r="G122" s="5"/>
      <c r="I122" s="5">
        <v>506</v>
      </c>
      <c r="J122" t="s">
        <v>1935</v>
      </c>
      <c r="P122" s="5"/>
    </row>
    <row r="123" spans="1:16" x14ac:dyDescent="0.2">
      <c r="A123" t="s">
        <v>648</v>
      </c>
      <c r="B123">
        <v>32.5</v>
      </c>
      <c r="C123" s="5">
        <v>3</v>
      </c>
      <c r="E123" t="s">
        <v>1511</v>
      </c>
      <c r="F123">
        <v>10.8</v>
      </c>
      <c r="G123" s="5"/>
      <c r="I123" s="5">
        <v>507</v>
      </c>
      <c r="J123" t="s">
        <v>1936</v>
      </c>
      <c r="P123" s="5"/>
    </row>
    <row r="124" spans="1:16" x14ac:dyDescent="0.2">
      <c r="A124" t="s">
        <v>649</v>
      </c>
      <c r="B124">
        <v>39.799999999999997</v>
      </c>
      <c r="C124" s="5">
        <v>3</v>
      </c>
      <c r="E124" t="s">
        <v>1512</v>
      </c>
      <c r="F124">
        <v>12</v>
      </c>
      <c r="G124" s="5"/>
      <c r="I124" s="5">
        <v>508</v>
      </c>
      <c r="J124" t="s">
        <v>1937</v>
      </c>
      <c r="P124" s="5"/>
    </row>
    <row r="125" spans="1:16" x14ac:dyDescent="0.2">
      <c r="A125" t="s">
        <v>650</v>
      </c>
      <c r="B125">
        <v>45</v>
      </c>
      <c r="C125" s="5">
        <v>3</v>
      </c>
      <c r="E125" t="s">
        <v>1513</v>
      </c>
      <c r="F125">
        <v>3.3</v>
      </c>
      <c r="G125" s="5"/>
      <c r="I125" s="5">
        <v>509</v>
      </c>
      <c r="J125" t="s">
        <v>1938</v>
      </c>
      <c r="P125" s="5"/>
    </row>
    <row r="126" spans="1:16" x14ac:dyDescent="0.2">
      <c r="A126" t="s">
        <v>651</v>
      </c>
      <c r="B126">
        <v>67.5</v>
      </c>
      <c r="C126" s="5">
        <v>3</v>
      </c>
      <c r="E126" t="s">
        <v>1514</v>
      </c>
      <c r="F126">
        <v>7.7</v>
      </c>
      <c r="G126" s="5"/>
      <c r="I126" s="5">
        <v>510</v>
      </c>
      <c r="J126" t="s">
        <v>1939</v>
      </c>
      <c r="P126" s="5"/>
    </row>
    <row r="127" spans="1:16" x14ac:dyDescent="0.2">
      <c r="A127" t="s">
        <v>652</v>
      </c>
      <c r="B127">
        <v>47.5</v>
      </c>
      <c r="C127" s="5">
        <v>3</v>
      </c>
      <c r="E127" t="s">
        <v>1515</v>
      </c>
      <c r="F127">
        <v>33.1</v>
      </c>
      <c r="G127" s="5"/>
      <c r="I127" s="5">
        <v>511</v>
      </c>
      <c r="J127" t="s">
        <v>1940</v>
      </c>
      <c r="P127" s="5"/>
    </row>
    <row r="128" spans="1:16" x14ac:dyDescent="0.2">
      <c r="A128" t="s">
        <v>653</v>
      </c>
      <c r="B128">
        <v>37.9</v>
      </c>
      <c r="C128" s="5">
        <v>3</v>
      </c>
      <c r="E128" t="s">
        <v>1516</v>
      </c>
      <c r="F128">
        <v>6.2</v>
      </c>
      <c r="G128" s="5"/>
      <c r="I128" s="5">
        <v>512</v>
      </c>
      <c r="J128" t="s">
        <v>1941</v>
      </c>
      <c r="P128" s="5"/>
    </row>
    <row r="129" spans="1:16" x14ac:dyDescent="0.2">
      <c r="A129" t="s">
        <v>654</v>
      </c>
      <c r="B129">
        <v>27.9</v>
      </c>
      <c r="C129" s="5">
        <v>3</v>
      </c>
      <c r="E129" t="s">
        <v>1517</v>
      </c>
      <c r="F129">
        <v>32.200000000000003</v>
      </c>
      <c r="G129" s="5"/>
      <c r="I129" s="5">
        <v>513</v>
      </c>
      <c r="J129" t="s">
        <v>1942</v>
      </c>
      <c r="P129" s="5"/>
    </row>
    <row r="130" spans="1:16" x14ac:dyDescent="0.2">
      <c r="A130" t="s">
        <v>655</v>
      </c>
      <c r="B130">
        <v>29.4</v>
      </c>
      <c r="C130" s="5">
        <v>3</v>
      </c>
      <c r="E130" t="s">
        <v>1518</v>
      </c>
      <c r="F130">
        <v>7.2</v>
      </c>
      <c r="G130" s="5"/>
      <c r="I130" s="5">
        <v>514</v>
      </c>
      <c r="J130" t="s">
        <v>1943</v>
      </c>
      <c r="P130" s="5"/>
    </row>
    <row r="131" spans="1:16" x14ac:dyDescent="0.2">
      <c r="A131" t="s">
        <v>656</v>
      </c>
      <c r="B131">
        <v>92</v>
      </c>
      <c r="C131" s="5">
        <v>3</v>
      </c>
      <c r="E131" t="s">
        <v>1519</v>
      </c>
      <c r="F131">
        <v>6.6</v>
      </c>
      <c r="G131" s="5"/>
      <c r="I131" s="5">
        <v>515</v>
      </c>
      <c r="J131" t="s">
        <v>1944</v>
      </c>
      <c r="P131" s="5"/>
    </row>
    <row r="132" spans="1:16" x14ac:dyDescent="0.2">
      <c r="A132" t="s">
        <v>657</v>
      </c>
      <c r="B132">
        <v>75</v>
      </c>
      <c r="C132" s="5">
        <v>3</v>
      </c>
      <c r="E132" t="s">
        <v>1520</v>
      </c>
      <c r="F132">
        <v>5.3</v>
      </c>
      <c r="G132" s="5"/>
      <c r="I132" s="5">
        <v>516</v>
      </c>
      <c r="J132" t="s">
        <v>1945</v>
      </c>
      <c r="P132" s="5"/>
    </row>
    <row r="133" spans="1:16" x14ac:dyDescent="0.2">
      <c r="A133" t="s">
        <v>658</v>
      </c>
      <c r="B133">
        <v>89</v>
      </c>
      <c r="C133" s="5">
        <v>3</v>
      </c>
      <c r="E133" t="s">
        <v>1521</v>
      </c>
      <c r="F133">
        <v>8.5</v>
      </c>
      <c r="G133" s="5"/>
      <c r="I133" s="5">
        <v>517</v>
      </c>
      <c r="J133" t="s">
        <v>1946</v>
      </c>
      <c r="P133" s="5"/>
    </row>
    <row r="134" spans="1:16" x14ac:dyDescent="0.2">
      <c r="A134" t="s">
        <v>659</v>
      </c>
      <c r="B134">
        <v>97</v>
      </c>
      <c r="C134" s="5">
        <v>3</v>
      </c>
      <c r="E134" t="s">
        <v>1522</v>
      </c>
      <c r="F134">
        <v>8.3000000000000007</v>
      </c>
      <c r="G134" s="5"/>
      <c r="I134" s="5">
        <v>518</v>
      </c>
      <c r="J134" t="s">
        <v>1947</v>
      </c>
      <c r="P134" s="5"/>
    </row>
    <row r="135" spans="1:16" x14ac:dyDescent="0.2">
      <c r="A135" t="s">
        <v>660</v>
      </c>
      <c r="B135">
        <v>108</v>
      </c>
      <c r="C135" s="5">
        <v>3</v>
      </c>
      <c r="E135" t="s">
        <v>1523</v>
      </c>
      <c r="F135">
        <v>30.8</v>
      </c>
      <c r="G135" s="5"/>
      <c r="I135" s="5">
        <v>519</v>
      </c>
      <c r="J135" t="s">
        <v>1948</v>
      </c>
      <c r="P135" s="5"/>
    </row>
    <row r="136" spans="1:16" x14ac:dyDescent="0.2">
      <c r="A136" t="s">
        <v>661</v>
      </c>
      <c r="B136">
        <v>106</v>
      </c>
      <c r="C136" s="5">
        <v>3</v>
      </c>
      <c r="E136" t="s">
        <v>1524</v>
      </c>
      <c r="F136">
        <v>32.299999999999997</v>
      </c>
      <c r="G136" s="5"/>
      <c r="I136" s="5">
        <v>520</v>
      </c>
      <c r="J136" t="s">
        <v>1949</v>
      </c>
      <c r="P136" s="5"/>
    </row>
    <row r="137" spans="1:16" x14ac:dyDescent="0.2">
      <c r="A137" t="s">
        <v>662</v>
      </c>
      <c r="B137">
        <v>118</v>
      </c>
      <c r="C137" s="5">
        <v>3</v>
      </c>
      <c r="E137" t="s">
        <v>1525</v>
      </c>
      <c r="F137">
        <v>33.299999999999997</v>
      </c>
      <c r="G137" s="5"/>
      <c r="I137" s="5">
        <v>521</v>
      </c>
      <c r="J137" t="s">
        <v>1950</v>
      </c>
      <c r="P137" s="5"/>
    </row>
    <row r="138" spans="1:16" x14ac:dyDescent="0.2">
      <c r="A138" t="s">
        <v>91</v>
      </c>
      <c r="B138">
        <v>3</v>
      </c>
      <c r="C138" s="5">
        <v>2</v>
      </c>
      <c r="E138" t="s">
        <v>1526</v>
      </c>
      <c r="F138">
        <v>38.299999999999997</v>
      </c>
      <c r="G138" s="5"/>
      <c r="I138" s="5">
        <v>522</v>
      </c>
      <c r="J138" t="s">
        <v>1951</v>
      </c>
      <c r="P138" s="5"/>
    </row>
    <row r="139" spans="1:16" x14ac:dyDescent="0.2">
      <c r="A139" t="s">
        <v>663</v>
      </c>
      <c r="B139">
        <v>22.7</v>
      </c>
      <c r="C139" s="5">
        <v>3</v>
      </c>
      <c r="E139" t="s">
        <v>1527</v>
      </c>
      <c r="F139">
        <v>52</v>
      </c>
      <c r="G139" s="5"/>
      <c r="I139" s="5">
        <v>523</v>
      </c>
      <c r="J139" t="s">
        <v>1952</v>
      </c>
      <c r="P139" s="5"/>
    </row>
    <row r="140" spans="1:16" x14ac:dyDescent="0.2">
      <c r="A140" t="s">
        <v>92</v>
      </c>
      <c r="B140">
        <v>5.7</v>
      </c>
      <c r="C140" s="5">
        <v>2</v>
      </c>
      <c r="E140" t="s">
        <v>1528</v>
      </c>
      <c r="F140">
        <v>55</v>
      </c>
      <c r="G140" s="5"/>
      <c r="I140" s="5">
        <v>524</v>
      </c>
      <c r="J140" t="s">
        <v>1953</v>
      </c>
      <c r="P140" s="5"/>
    </row>
    <row r="141" spans="1:16" x14ac:dyDescent="0.2">
      <c r="A141" t="s">
        <v>664</v>
      </c>
      <c r="B141">
        <v>68.5</v>
      </c>
      <c r="C141" s="5">
        <v>3</v>
      </c>
      <c r="E141" t="s">
        <v>1529</v>
      </c>
      <c r="F141">
        <v>75</v>
      </c>
      <c r="G141" s="5"/>
      <c r="I141" s="5">
        <v>525</v>
      </c>
      <c r="J141" t="s">
        <v>1954</v>
      </c>
      <c r="P141" s="5"/>
    </row>
    <row r="142" spans="1:16" x14ac:dyDescent="0.2">
      <c r="A142" t="s">
        <v>665</v>
      </c>
      <c r="B142">
        <v>92</v>
      </c>
      <c r="C142" s="5">
        <v>3</v>
      </c>
      <c r="E142" t="s">
        <v>1530</v>
      </c>
      <c r="F142">
        <v>4.4000000000000004</v>
      </c>
      <c r="G142" s="5"/>
      <c r="I142" s="5">
        <v>526</v>
      </c>
      <c r="J142" t="s">
        <v>1955</v>
      </c>
      <c r="P142" s="5"/>
    </row>
    <row r="143" spans="1:16" x14ac:dyDescent="0.2">
      <c r="A143" t="s">
        <v>666</v>
      </c>
      <c r="B143">
        <v>99.5</v>
      </c>
      <c r="C143" s="5">
        <v>3</v>
      </c>
      <c r="E143" t="s">
        <v>1531</v>
      </c>
      <c r="F143">
        <v>4.2</v>
      </c>
      <c r="G143" s="5"/>
      <c r="I143" s="5">
        <v>527</v>
      </c>
      <c r="J143" t="s">
        <v>1956</v>
      </c>
      <c r="P143" s="5"/>
    </row>
    <row r="144" spans="1:16" x14ac:dyDescent="0.2">
      <c r="A144" t="s">
        <v>667</v>
      </c>
      <c r="B144">
        <v>115</v>
      </c>
      <c r="C144" s="5">
        <v>3</v>
      </c>
      <c r="E144" t="s">
        <v>1532</v>
      </c>
      <c r="F144">
        <v>4.4000000000000004</v>
      </c>
      <c r="G144" s="5"/>
      <c r="I144" s="5">
        <v>529</v>
      </c>
      <c r="J144" t="s">
        <v>1957</v>
      </c>
      <c r="P144" s="5"/>
    </row>
    <row r="145" spans="1:16" x14ac:dyDescent="0.2">
      <c r="A145" t="s">
        <v>93</v>
      </c>
      <c r="B145">
        <v>6</v>
      </c>
      <c r="C145" s="5">
        <v>2</v>
      </c>
      <c r="E145" t="s">
        <v>1533</v>
      </c>
      <c r="F145">
        <v>7.5</v>
      </c>
      <c r="G145" s="5"/>
      <c r="I145" s="5">
        <v>530</v>
      </c>
      <c r="J145" t="s">
        <v>1958</v>
      </c>
      <c r="P145" s="5"/>
    </row>
    <row r="146" spans="1:16" x14ac:dyDescent="0.2">
      <c r="A146" t="s">
        <v>94</v>
      </c>
      <c r="B146">
        <v>4</v>
      </c>
      <c r="C146" s="5">
        <v>2</v>
      </c>
      <c r="E146" t="s">
        <v>1534</v>
      </c>
      <c r="F146">
        <v>8.6999999999999993</v>
      </c>
      <c r="G146" s="5"/>
      <c r="I146" s="5">
        <v>531</v>
      </c>
      <c r="J146" t="s">
        <v>1735</v>
      </c>
      <c r="P146" s="5"/>
    </row>
    <row r="147" spans="1:16" x14ac:dyDescent="0.2">
      <c r="A147" t="s">
        <v>95</v>
      </c>
      <c r="B147">
        <v>4.4000000000000004</v>
      </c>
      <c r="C147" s="5">
        <v>2</v>
      </c>
      <c r="E147" t="s">
        <v>1535</v>
      </c>
      <c r="F147">
        <v>4.3</v>
      </c>
      <c r="G147" s="5"/>
      <c r="I147" s="5">
        <v>532</v>
      </c>
      <c r="J147" t="s">
        <v>1736</v>
      </c>
      <c r="P147" s="5"/>
    </row>
    <row r="148" spans="1:16" x14ac:dyDescent="0.2">
      <c r="A148" t="s">
        <v>668</v>
      </c>
      <c r="B148">
        <v>19.899999999999999</v>
      </c>
      <c r="C148" s="5">
        <v>3</v>
      </c>
      <c r="E148" t="s">
        <v>1536</v>
      </c>
      <c r="F148">
        <v>4.8</v>
      </c>
      <c r="G148" s="5"/>
      <c r="I148" s="5">
        <v>533</v>
      </c>
      <c r="J148" t="s">
        <v>1737</v>
      </c>
      <c r="P148" s="5"/>
    </row>
    <row r="149" spans="1:16" x14ac:dyDescent="0.2">
      <c r="A149" t="s">
        <v>669</v>
      </c>
      <c r="B149">
        <v>27.2</v>
      </c>
      <c r="C149" s="5">
        <v>3</v>
      </c>
      <c r="E149" t="s">
        <v>1537</v>
      </c>
      <c r="F149">
        <v>16.2</v>
      </c>
      <c r="G149" s="5"/>
      <c r="I149" s="5">
        <v>534</v>
      </c>
      <c r="J149" t="s">
        <v>1738</v>
      </c>
      <c r="P149" s="5"/>
    </row>
    <row r="150" spans="1:16" x14ac:dyDescent="0.2">
      <c r="A150" t="s">
        <v>670</v>
      </c>
      <c r="B150">
        <v>32.799999999999997</v>
      </c>
      <c r="C150" s="5">
        <v>3</v>
      </c>
      <c r="E150" t="s">
        <v>1538</v>
      </c>
      <c r="F150">
        <v>110</v>
      </c>
      <c r="G150" s="5"/>
      <c r="I150" s="5">
        <v>535</v>
      </c>
      <c r="J150" t="s">
        <v>1739</v>
      </c>
      <c r="P150" s="5"/>
    </row>
    <row r="151" spans="1:16" x14ac:dyDescent="0.2">
      <c r="A151" t="s">
        <v>671</v>
      </c>
      <c r="B151">
        <v>38.700000000000003</v>
      </c>
      <c r="C151" s="5">
        <v>3</v>
      </c>
      <c r="E151" t="s">
        <v>1539</v>
      </c>
      <c r="F151">
        <v>109</v>
      </c>
      <c r="G151" s="5"/>
      <c r="I151" s="5">
        <v>536</v>
      </c>
      <c r="J151" t="s">
        <v>1740</v>
      </c>
      <c r="P151" s="5"/>
    </row>
    <row r="152" spans="1:16" x14ac:dyDescent="0.2">
      <c r="A152" t="s">
        <v>672</v>
      </c>
      <c r="B152">
        <v>41.9</v>
      </c>
      <c r="C152" s="5">
        <v>3</v>
      </c>
      <c r="E152" t="s">
        <v>1540</v>
      </c>
      <c r="F152">
        <v>5.8</v>
      </c>
      <c r="G152" s="5"/>
      <c r="I152" s="5">
        <v>537</v>
      </c>
      <c r="J152" t="s">
        <v>1743</v>
      </c>
      <c r="P152" s="5"/>
    </row>
    <row r="153" spans="1:16" x14ac:dyDescent="0.2">
      <c r="A153" t="s">
        <v>673</v>
      </c>
      <c r="B153">
        <v>45.6</v>
      </c>
      <c r="C153" s="5">
        <v>3</v>
      </c>
      <c r="E153" t="s">
        <v>1541</v>
      </c>
      <c r="F153">
        <v>2.6</v>
      </c>
      <c r="G153" s="5"/>
      <c r="I153" s="5">
        <v>538</v>
      </c>
      <c r="J153" t="s">
        <v>1755</v>
      </c>
      <c r="P153" s="5"/>
    </row>
    <row r="154" spans="1:16" x14ac:dyDescent="0.2">
      <c r="A154" t="s">
        <v>673</v>
      </c>
      <c r="B154">
        <v>45.6</v>
      </c>
      <c r="C154" s="5">
        <v>0</v>
      </c>
      <c r="E154" t="s">
        <v>1542</v>
      </c>
      <c r="F154">
        <v>4.9000000000000004</v>
      </c>
      <c r="G154" s="5"/>
      <c r="I154" s="5">
        <v>539</v>
      </c>
      <c r="J154" t="s">
        <v>1959</v>
      </c>
      <c r="P154" s="5"/>
    </row>
    <row r="155" spans="1:16" x14ac:dyDescent="0.2">
      <c r="A155" t="s">
        <v>674</v>
      </c>
      <c r="B155">
        <v>63</v>
      </c>
      <c r="C155" s="5">
        <v>3</v>
      </c>
      <c r="E155" t="s">
        <v>1543</v>
      </c>
      <c r="F155">
        <v>9</v>
      </c>
      <c r="G155" s="5"/>
      <c r="I155" s="5">
        <v>540</v>
      </c>
      <c r="J155" t="s">
        <v>1762</v>
      </c>
      <c r="P155" s="5"/>
    </row>
    <row r="156" spans="1:16" x14ac:dyDescent="0.2">
      <c r="A156" t="s">
        <v>675</v>
      </c>
      <c r="B156">
        <v>45</v>
      </c>
      <c r="C156" s="5">
        <v>3</v>
      </c>
      <c r="E156" t="s">
        <v>1544</v>
      </c>
      <c r="F156">
        <v>13.2</v>
      </c>
      <c r="G156" s="5"/>
      <c r="I156" s="5">
        <v>541</v>
      </c>
      <c r="J156" t="s">
        <v>1960</v>
      </c>
      <c r="P156" s="5"/>
    </row>
    <row r="157" spans="1:16" x14ac:dyDescent="0.2">
      <c r="A157" t="s">
        <v>676</v>
      </c>
      <c r="B157">
        <v>33.5</v>
      </c>
      <c r="C157" s="5">
        <v>3</v>
      </c>
      <c r="E157" t="s">
        <v>1545</v>
      </c>
      <c r="F157">
        <v>5.6</v>
      </c>
      <c r="G157" s="5"/>
      <c r="I157" s="5">
        <v>542</v>
      </c>
      <c r="J157" t="s">
        <v>1961</v>
      </c>
      <c r="P157" s="5"/>
    </row>
    <row r="158" spans="1:16" x14ac:dyDescent="0.2">
      <c r="A158" t="s">
        <v>677</v>
      </c>
      <c r="B158">
        <v>21.8</v>
      </c>
      <c r="C158" s="5">
        <v>3</v>
      </c>
      <c r="E158" t="s">
        <v>1546</v>
      </c>
      <c r="F158">
        <v>8.6</v>
      </c>
      <c r="G158" s="5"/>
      <c r="I158" s="5">
        <v>543</v>
      </c>
      <c r="J158" t="s">
        <v>1962</v>
      </c>
      <c r="P158" s="5"/>
    </row>
    <row r="159" spans="1:16" x14ac:dyDescent="0.2">
      <c r="A159" t="s">
        <v>678</v>
      </c>
      <c r="B159">
        <v>19.8</v>
      </c>
      <c r="C159" s="5">
        <v>3</v>
      </c>
      <c r="E159" t="s">
        <v>1547</v>
      </c>
      <c r="F159">
        <v>11.8</v>
      </c>
      <c r="G159" s="5"/>
      <c r="I159" s="5">
        <v>544</v>
      </c>
      <c r="J159" t="s">
        <v>1963</v>
      </c>
      <c r="P159" s="5"/>
    </row>
    <row r="160" spans="1:16" x14ac:dyDescent="0.2">
      <c r="A160" t="s">
        <v>679</v>
      </c>
      <c r="B160">
        <v>26.4</v>
      </c>
      <c r="C160" s="5">
        <v>3</v>
      </c>
      <c r="E160" t="s">
        <v>1548</v>
      </c>
      <c r="F160">
        <v>11.6</v>
      </c>
      <c r="G160" s="5"/>
      <c r="I160" s="5">
        <v>545</v>
      </c>
      <c r="J160" t="s">
        <v>1964</v>
      </c>
      <c r="P160" s="5"/>
    </row>
    <row r="161" spans="1:16" x14ac:dyDescent="0.2">
      <c r="A161" t="s">
        <v>680</v>
      </c>
      <c r="B161">
        <v>47.1</v>
      </c>
      <c r="C161" s="5">
        <v>3</v>
      </c>
      <c r="E161" t="s">
        <v>1549</v>
      </c>
      <c r="F161">
        <v>5.0999999999999996</v>
      </c>
      <c r="G161" s="5"/>
      <c r="I161" s="5">
        <v>546</v>
      </c>
      <c r="J161" t="s">
        <v>1965</v>
      </c>
      <c r="P161" s="5"/>
    </row>
    <row r="162" spans="1:16" x14ac:dyDescent="0.2">
      <c r="A162" t="s">
        <v>681</v>
      </c>
      <c r="B162">
        <v>73</v>
      </c>
      <c r="C162" s="5">
        <v>3</v>
      </c>
      <c r="E162" t="s">
        <v>1550</v>
      </c>
      <c r="F162">
        <v>12.3</v>
      </c>
      <c r="G162" s="5"/>
      <c r="I162" s="5">
        <v>547</v>
      </c>
      <c r="J162" t="s">
        <v>1966</v>
      </c>
      <c r="P162" s="5"/>
    </row>
    <row r="163" spans="1:16" x14ac:dyDescent="0.2">
      <c r="A163" t="s">
        <v>682</v>
      </c>
      <c r="B163">
        <v>82</v>
      </c>
      <c r="C163" s="5">
        <v>3</v>
      </c>
      <c r="E163" t="s">
        <v>1551</v>
      </c>
      <c r="F163">
        <v>10.6</v>
      </c>
      <c r="G163" s="5"/>
      <c r="I163" s="5">
        <v>548</v>
      </c>
      <c r="J163" t="s">
        <v>1967</v>
      </c>
      <c r="P163" s="5"/>
    </row>
    <row r="164" spans="1:16" x14ac:dyDescent="0.2">
      <c r="A164" t="s">
        <v>683</v>
      </c>
      <c r="B164">
        <v>69</v>
      </c>
      <c r="C164" s="5">
        <v>3</v>
      </c>
      <c r="E164" t="s">
        <v>1552</v>
      </c>
      <c r="F164">
        <v>5.4</v>
      </c>
      <c r="G164" s="5"/>
      <c r="I164" s="5">
        <v>549</v>
      </c>
      <c r="J164" t="s">
        <v>1968</v>
      </c>
      <c r="P164" s="5"/>
    </row>
    <row r="165" spans="1:16" x14ac:dyDescent="0.2">
      <c r="A165" t="s">
        <v>684</v>
      </c>
      <c r="B165">
        <v>82</v>
      </c>
      <c r="C165" s="5">
        <v>3</v>
      </c>
      <c r="E165" t="s">
        <v>1553</v>
      </c>
      <c r="F165">
        <v>9.1999999999999993</v>
      </c>
      <c r="G165" s="5"/>
      <c r="I165" s="5">
        <v>550</v>
      </c>
      <c r="J165" t="s">
        <v>1969</v>
      </c>
      <c r="P165" s="5"/>
    </row>
    <row r="166" spans="1:16" x14ac:dyDescent="0.2">
      <c r="A166" t="s">
        <v>685</v>
      </c>
      <c r="B166">
        <v>99</v>
      </c>
      <c r="C166" s="5">
        <v>3</v>
      </c>
      <c r="E166" t="s">
        <v>1554</v>
      </c>
      <c r="F166">
        <v>6.6</v>
      </c>
      <c r="G166" s="5"/>
      <c r="I166" s="5">
        <v>551</v>
      </c>
      <c r="J166" t="s">
        <v>1741</v>
      </c>
      <c r="P166" s="5"/>
    </row>
    <row r="167" spans="1:16" x14ac:dyDescent="0.2">
      <c r="A167" t="s">
        <v>686</v>
      </c>
      <c r="B167">
        <v>110</v>
      </c>
      <c r="C167" s="5">
        <v>3</v>
      </c>
      <c r="E167" t="s">
        <v>1555</v>
      </c>
      <c r="F167">
        <v>6.1</v>
      </c>
      <c r="G167" s="5"/>
      <c r="I167" s="5">
        <v>552</v>
      </c>
      <c r="J167" t="s">
        <v>1742</v>
      </c>
      <c r="P167" s="5"/>
    </row>
    <row r="168" spans="1:16" x14ac:dyDescent="0.2">
      <c r="A168" t="s">
        <v>96</v>
      </c>
      <c r="B168">
        <v>8</v>
      </c>
      <c r="C168" s="5">
        <v>2</v>
      </c>
      <c r="E168" t="s">
        <v>1556</v>
      </c>
      <c r="F168">
        <v>8.4</v>
      </c>
      <c r="G168" s="5"/>
      <c r="I168" s="5">
        <v>553</v>
      </c>
      <c r="J168" t="s">
        <v>1756</v>
      </c>
      <c r="P168" s="5"/>
    </row>
    <row r="169" spans="1:16" x14ac:dyDescent="0.2">
      <c r="A169" t="s">
        <v>97</v>
      </c>
      <c r="B169">
        <v>3.4</v>
      </c>
      <c r="C169" s="5">
        <v>2</v>
      </c>
      <c r="E169" t="s">
        <v>1557</v>
      </c>
      <c r="F169">
        <v>7.2</v>
      </c>
      <c r="G169" s="5"/>
      <c r="I169" s="5">
        <v>554</v>
      </c>
      <c r="J169" t="s">
        <v>1970</v>
      </c>
      <c r="P169" s="5"/>
    </row>
    <row r="170" spans="1:16" x14ac:dyDescent="0.2">
      <c r="A170" t="s">
        <v>687</v>
      </c>
      <c r="B170">
        <v>5.9</v>
      </c>
      <c r="C170" s="5">
        <v>3</v>
      </c>
      <c r="E170" t="s">
        <v>1558</v>
      </c>
      <c r="F170">
        <v>4.7</v>
      </c>
      <c r="G170" s="5"/>
      <c r="I170" s="5">
        <v>555</v>
      </c>
      <c r="J170" t="s">
        <v>1763</v>
      </c>
      <c r="P170" s="5"/>
    </row>
    <row r="171" spans="1:16" x14ac:dyDescent="0.2">
      <c r="A171" t="s">
        <v>98</v>
      </c>
      <c r="B171">
        <v>6</v>
      </c>
      <c r="C171" s="5">
        <v>2</v>
      </c>
      <c r="E171" t="s">
        <v>1559</v>
      </c>
      <c r="F171">
        <v>6.8</v>
      </c>
      <c r="G171" s="5"/>
      <c r="I171" s="5">
        <v>556</v>
      </c>
      <c r="J171" t="s">
        <v>1971</v>
      </c>
      <c r="P171" s="5"/>
    </row>
    <row r="172" spans="1:16" x14ac:dyDescent="0.2">
      <c r="A172" t="s">
        <v>99</v>
      </c>
      <c r="B172">
        <v>5.0999999999999996</v>
      </c>
      <c r="C172" s="5">
        <v>2</v>
      </c>
      <c r="E172" t="s">
        <v>1560</v>
      </c>
      <c r="F172">
        <v>4</v>
      </c>
      <c r="G172" s="5"/>
      <c r="I172" s="5">
        <v>557</v>
      </c>
      <c r="J172" t="s">
        <v>1972</v>
      </c>
      <c r="P172" s="5"/>
    </row>
    <row r="173" spans="1:16" x14ac:dyDescent="0.2">
      <c r="A173" t="s">
        <v>100</v>
      </c>
      <c r="B173">
        <v>3.7</v>
      </c>
      <c r="C173" s="5">
        <v>2</v>
      </c>
      <c r="E173" t="s">
        <v>1561</v>
      </c>
      <c r="F173">
        <v>7.1</v>
      </c>
      <c r="G173" s="5"/>
      <c r="I173" s="5">
        <v>558</v>
      </c>
      <c r="J173" t="s">
        <v>1973</v>
      </c>
      <c r="P173" s="5"/>
    </row>
    <row r="174" spans="1:16" x14ac:dyDescent="0.2">
      <c r="A174" t="s">
        <v>101</v>
      </c>
      <c r="B174">
        <v>3.7</v>
      </c>
      <c r="C174" s="5">
        <v>2</v>
      </c>
      <c r="E174" t="s">
        <v>1562</v>
      </c>
      <c r="F174">
        <v>3.5</v>
      </c>
      <c r="G174" s="5"/>
      <c r="I174" s="5">
        <v>559</v>
      </c>
      <c r="J174" t="s">
        <v>1974</v>
      </c>
      <c r="P174" s="5"/>
    </row>
    <row r="175" spans="1:16" x14ac:dyDescent="0.2">
      <c r="A175" t="s">
        <v>102</v>
      </c>
      <c r="B175">
        <v>6.8</v>
      </c>
      <c r="C175" s="5">
        <v>2</v>
      </c>
      <c r="E175" t="s">
        <v>1563</v>
      </c>
      <c r="F175">
        <v>9.4</v>
      </c>
      <c r="G175" s="5"/>
      <c r="I175" s="5">
        <v>560</v>
      </c>
      <c r="J175" t="s">
        <v>1975</v>
      </c>
      <c r="P175" s="5"/>
    </row>
    <row r="176" spans="1:16" x14ac:dyDescent="0.2">
      <c r="A176" t="s">
        <v>103</v>
      </c>
      <c r="B176">
        <v>2.1</v>
      </c>
      <c r="C176" s="5">
        <v>2</v>
      </c>
      <c r="E176" t="s">
        <v>1564</v>
      </c>
      <c r="F176">
        <v>7.2</v>
      </c>
      <c r="G176" s="5"/>
      <c r="I176" s="5">
        <v>561</v>
      </c>
      <c r="J176" t="s">
        <v>1976</v>
      </c>
      <c r="P176" s="5"/>
    </row>
    <row r="177" spans="1:16" x14ac:dyDescent="0.2">
      <c r="A177" t="s">
        <v>688</v>
      </c>
      <c r="B177">
        <v>3.6</v>
      </c>
      <c r="C177" s="5">
        <v>3</v>
      </c>
      <c r="E177" t="s">
        <v>1565</v>
      </c>
      <c r="F177">
        <v>9.4</v>
      </c>
      <c r="G177" s="5"/>
      <c r="I177" s="5">
        <v>562</v>
      </c>
      <c r="J177" t="s">
        <v>1977</v>
      </c>
      <c r="P177" s="5"/>
    </row>
    <row r="178" spans="1:16" x14ac:dyDescent="0.2">
      <c r="A178" t="s">
        <v>104</v>
      </c>
      <c r="B178">
        <v>4.5999999999999996</v>
      </c>
      <c r="C178" s="5">
        <v>2</v>
      </c>
      <c r="E178" t="s">
        <v>1566</v>
      </c>
      <c r="F178">
        <v>11.1</v>
      </c>
      <c r="G178" s="5"/>
      <c r="I178" s="5">
        <v>563</v>
      </c>
      <c r="J178" t="s">
        <v>1978</v>
      </c>
      <c r="P178" s="5"/>
    </row>
    <row r="179" spans="1:16" x14ac:dyDescent="0.2">
      <c r="A179" t="s">
        <v>105</v>
      </c>
      <c r="B179">
        <v>8.6</v>
      </c>
      <c r="C179" s="5">
        <v>2</v>
      </c>
      <c r="E179" t="s">
        <v>1567</v>
      </c>
      <c r="F179">
        <v>113</v>
      </c>
      <c r="G179" s="5"/>
      <c r="I179" s="5">
        <v>564</v>
      </c>
      <c r="J179" t="s">
        <v>1979</v>
      </c>
      <c r="P179" s="5"/>
    </row>
    <row r="180" spans="1:16" x14ac:dyDescent="0.2">
      <c r="A180" t="s">
        <v>106</v>
      </c>
      <c r="B180">
        <v>3.2</v>
      </c>
      <c r="C180" s="5">
        <v>2</v>
      </c>
      <c r="E180" t="s">
        <v>1568</v>
      </c>
      <c r="F180">
        <v>106</v>
      </c>
      <c r="G180" s="5"/>
      <c r="I180" s="5">
        <v>566</v>
      </c>
      <c r="J180" t="s">
        <v>1980</v>
      </c>
      <c r="P180" s="5"/>
    </row>
    <row r="181" spans="1:16" x14ac:dyDescent="0.2">
      <c r="A181" t="s">
        <v>107</v>
      </c>
      <c r="B181">
        <v>6.4</v>
      </c>
      <c r="C181" s="5">
        <v>2</v>
      </c>
      <c r="E181" t="s">
        <v>1569</v>
      </c>
      <c r="F181">
        <v>108</v>
      </c>
      <c r="G181" s="5"/>
      <c r="I181" s="5">
        <v>567</v>
      </c>
      <c r="J181" t="s">
        <v>1981</v>
      </c>
      <c r="P181" s="5"/>
    </row>
    <row r="182" spans="1:16" x14ac:dyDescent="0.2">
      <c r="A182" t="s">
        <v>689</v>
      </c>
      <c r="B182">
        <v>6</v>
      </c>
      <c r="C182" s="5">
        <v>3</v>
      </c>
      <c r="E182" t="s">
        <v>1570</v>
      </c>
      <c r="F182">
        <v>104</v>
      </c>
      <c r="G182" s="5"/>
      <c r="I182" s="5">
        <v>568</v>
      </c>
      <c r="J182" t="s">
        <v>1982</v>
      </c>
      <c r="P182" s="5"/>
    </row>
    <row r="183" spans="1:16" x14ac:dyDescent="0.2">
      <c r="A183" t="s">
        <v>690</v>
      </c>
      <c r="B183">
        <v>4.5999999999999996</v>
      </c>
      <c r="C183" s="5">
        <v>3</v>
      </c>
      <c r="E183" t="s">
        <v>1571</v>
      </c>
      <c r="F183">
        <v>3.9</v>
      </c>
      <c r="G183" s="5"/>
      <c r="I183" s="5">
        <v>569</v>
      </c>
      <c r="J183" t="s">
        <v>1764</v>
      </c>
      <c r="P183" s="5"/>
    </row>
    <row r="184" spans="1:16" x14ac:dyDescent="0.2">
      <c r="A184" t="s">
        <v>691</v>
      </c>
      <c r="B184">
        <v>9.6999999999999993</v>
      </c>
      <c r="C184" s="5">
        <v>3</v>
      </c>
      <c r="E184" t="s">
        <v>1572</v>
      </c>
      <c r="F184">
        <v>7.2</v>
      </c>
      <c r="G184" s="5"/>
      <c r="I184" s="5">
        <v>570</v>
      </c>
      <c r="J184" t="s">
        <v>1983</v>
      </c>
      <c r="P184" s="5"/>
    </row>
    <row r="185" spans="1:16" x14ac:dyDescent="0.2">
      <c r="A185" t="s">
        <v>692</v>
      </c>
      <c r="B185">
        <v>19.3</v>
      </c>
      <c r="C185" s="5">
        <v>3</v>
      </c>
      <c r="E185" t="s">
        <v>1573</v>
      </c>
      <c r="F185">
        <v>4.9000000000000004</v>
      </c>
      <c r="G185" s="5"/>
      <c r="I185" s="5">
        <v>571</v>
      </c>
      <c r="J185" t="s">
        <v>1984</v>
      </c>
      <c r="P185" s="5"/>
    </row>
    <row r="186" spans="1:16" x14ac:dyDescent="0.2">
      <c r="A186" t="s">
        <v>693</v>
      </c>
      <c r="B186">
        <v>27.2</v>
      </c>
      <c r="C186" s="5">
        <v>3</v>
      </c>
      <c r="E186" t="s">
        <v>1574</v>
      </c>
      <c r="F186">
        <v>6.9</v>
      </c>
      <c r="G186" s="5"/>
      <c r="I186" s="5">
        <v>577</v>
      </c>
      <c r="J186" t="s">
        <v>1985</v>
      </c>
      <c r="P186" s="5"/>
    </row>
    <row r="187" spans="1:16" x14ac:dyDescent="0.2">
      <c r="A187" t="s">
        <v>694</v>
      </c>
      <c r="B187">
        <v>33.799999999999997</v>
      </c>
      <c r="C187" s="5">
        <v>3</v>
      </c>
      <c r="E187" t="s">
        <v>1575</v>
      </c>
      <c r="F187">
        <v>6.6</v>
      </c>
      <c r="G187" s="5"/>
      <c r="I187" s="5">
        <v>578</v>
      </c>
      <c r="J187" t="s">
        <v>1986</v>
      </c>
      <c r="P187" s="5"/>
    </row>
    <row r="188" spans="1:16" x14ac:dyDescent="0.2">
      <c r="A188" t="s">
        <v>695</v>
      </c>
      <c r="B188">
        <v>57.5</v>
      </c>
      <c r="C188" s="5">
        <v>3</v>
      </c>
      <c r="E188" t="s">
        <v>1576</v>
      </c>
      <c r="F188">
        <v>7.6</v>
      </c>
      <c r="G188" s="5"/>
      <c r="I188" s="5">
        <v>579</v>
      </c>
      <c r="J188" t="s">
        <v>1765</v>
      </c>
      <c r="P188" s="5"/>
    </row>
    <row r="189" spans="1:16" x14ac:dyDescent="0.2">
      <c r="A189" t="s">
        <v>696</v>
      </c>
      <c r="B189">
        <v>41</v>
      </c>
      <c r="C189" s="5">
        <v>3</v>
      </c>
      <c r="E189" t="s">
        <v>1577</v>
      </c>
      <c r="F189">
        <v>3.7</v>
      </c>
      <c r="G189" s="5"/>
      <c r="I189" s="5">
        <v>580</v>
      </c>
      <c r="J189" t="s">
        <v>1766</v>
      </c>
      <c r="P189" s="5"/>
    </row>
    <row r="190" spans="1:16" x14ac:dyDescent="0.2">
      <c r="A190" t="s">
        <v>697</v>
      </c>
      <c r="B190">
        <v>43.9</v>
      </c>
      <c r="C190" s="5">
        <v>3</v>
      </c>
      <c r="E190" t="s">
        <v>1578</v>
      </c>
      <c r="F190">
        <v>6.7</v>
      </c>
      <c r="G190" s="5"/>
      <c r="I190" s="5">
        <v>581</v>
      </c>
      <c r="J190" t="s">
        <v>1987</v>
      </c>
      <c r="P190" s="5"/>
    </row>
    <row r="191" spans="1:16" x14ac:dyDescent="0.2">
      <c r="A191" t="s">
        <v>698</v>
      </c>
      <c r="B191">
        <v>61</v>
      </c>
      <c r="C191" s="5">
        <v>3</v>
      </c>
      <c r="E191" t="s">
        <v>1579</v>
      </c>
      <c r="F191">
        <v>4.0999999999999996</v>
      </c>
      <c r="G191" s="5"/>
      <c r="I191" s="5">
        <v>582</v>
      </c>
      <c r="J191" t="s">
        <v>1988</v>
      </c>
      <c r="P191" s="5"/>
    </row>
    <row r="192" spans="1:16" x14ac:dyDescent="0.2">
      <c r="A192" t="s">
        <v>699</v>
      </c>
      <c r="B192">
        <v>82.5</v>
      </c>
      <c r="C192" s="5">
        <v>3</v>
      </c>
      <c r="E192" t="s">
        <v>1580</v>
      </c>
      <c r="F192">
        <v>6.1</v>
      </c>
      <c r="G192" s="5"/>
      <c r="I192" s="5">
        <v>583</v>
      </c>
      <c r="J192" t="s">
        <v>1989</v>
      </c>
      <c r="P192" s="5"/>
    </row>
    <row r="193" spans="1:16" x14ac:dyDescent="0.2">
      <c r="A193" t="s">
        <v>700</v>
      </c>
      <c r="B193">
        <v>89.5</v>
      </c>
      <c r="C193" s="5">
        <v>3</v>
      </c>
      <c r="E193" t="s">
        <v>1581</v>
      </c>
      <c r="F193">
        <v>5.9</v>
      </c>
      <c r="G193" s="5"/>
      <c r="I193" s="5">
        <v>584</v>
      </c>
      <c r="J193" t="s">
        <v>1990</v>
      </c>
      <c r="P193" s="5"/>
    </row>
    <row r="194" spans="1:16" x14ac:dyDescent="0.2">
      <c r="A194" t="s">
        <v>701</v>
      </c>
      <c r="B194">
        <v>67</v>
      </c>
      <c r="C194" s="5">
        <v>3</v>
      </c>
      <c r="E194" t="s">
        <v>1582</v>
      </c>
      <c r="F194">
        <v>6.5</v>
      </c>
      <c r="G194" s="5"/>
      <c r="I194" s="5">
        <v>585</v>
      </c>
      <c r="J194" t="s">
        <v>1767</v>
      </c>
      <c r="P194" s="5"/>
    </row>
    <row r="195" spans="1:16" x14ac:dyDescent="0.2">
      <c r="A195" t="s">
        <v>702</v>
      </c>
      <c r="B195">
        <v>81.5</v>
      </c>
      <c r="C195" s="5">
        <v>3</v>
      </c>
      <c r="E195" t="s">
        <v>1583</v>
      </c>
      <c r="F195">
        <v>8.6999999999999993</v>
      </c>
      <c r="G195" s="5"/>
      <c r="I195" s="5">
        <v>586</v>
      </c>
      <c r="J195" t="s">
        <v>1991</v>
      </c>
      <c r="P195" s="5"/>
    </row>
    <row r="196" spans="1:16" x14ac:dyDescent="0.2">
      <c r="A196" t="s">
        <v>703</v>
      </c>
      <c r="B196">
        <v>90.5</v>
      </c>
      <c r="C196" s="5">
        <v>3</v>
      </c>
      <c r="E196" t="s">
        <v>1584</v>
      </c>
      <c r="F196">
        <v>8.1999999999999993</v>
      </c>
      <c r="G196" s="5"/>
      <c r="I196" s="5">
        <v>587</v>
      </c>
      <c r="J196" t="s">
        <v>1992</v>
      </c>
      <c r="P196" s="5"/>
    </row>
    <row r="197" spans="1:16" x14ac:dyDescent="0.2">
      <c r="A197" t="s">
        <v>704</v>
      </c>
      <c r="B197">
        <v>103</v>
      </c>
      <c r="C197" s="5">
        <v>3</v>
      </c>
      <c r="E197" t="s">
        <v>1585</v>
      </c>
      <c r="F197">
        <v>8.1999999999999993</v>
      </c>
      <c r="G197" s="5"/>
      <c r="I197" s="5">
        <v>588</v>
      </c>
      <c r="J197" t="s">
        <v>1768</v>
      </c>
      <c r="P197" s="5"/>
    </row>
    <row r="198" spans="1:16" x14ac:dyDescent="0.2">
      <c r="A198" t="s">
        <v>705</v>
      </c>
      <c r="B198">
        <v>102</v>
      </c>
      <c r="C198" s="5">
        <v>3</v>
      </c>
      <c r="E198" t="s">
        <v>1586</v>
      </c>
      <c r="F198">
        <v>4.2</v>
      </c>
      <c r="G198" s="5"/>
      <c r="I198" s="5">
        <v>589</v>
      </c>
      <c r="J198" t="s">
        <v>1993</v>
      </c>
      <c r="P198" s="5"/>
    </row>
    <row r="199" spans="1:16" x14ac:dyDescent="0.2">
      <c r="A199" t="s">
        <v>706</v>
      </c>
      <c r="B199">
        <v>112</v>
      </c>
      <c r="C199" s="5">
        <v>3</v>
      </c>
      <c r="E199" t="s">
        <v>1587</v>
      </c>
      <c r="F199">
        <v>7</v>
      </c>
      <c r="G199" s="5"/>
      <c r="I199" s="5">
        <v>590</v>
      </c>
      <c r="J199" t="s">
        <v>1994</v>
      </c>
      <c r="P199" s="5"/>
    </row>
    <row r="200" spans="1:16" x14ac:dyDescent="0.2">
      <c r="A200" t="s">
        <v>108</v>
      </c>
      <c r="B200">
        <v>3.1</v>
      </c>
      <c r="C200" s="5">
        <v>2</v>
      </c>
      <c r="E200" t="s">
        <v>1588</v>
      </c>
      <c r="F200">
        <v>7.8</v>
      </c>
      <c r="G200" s="5"/>
      <c r="I200" s="5">
        <v>591</v>
      </c>
      <c r="J200" t="s">
        <v>1995</v>
      </c>
      <c r="P200" s="5"/>
    </row>
    <row r="201" spans="1:16" x14ac:dyDescent="0.2">
      <c r="A201" t="s">
        <v>109</v>
      </c>
      <c r="B201">
        <v>4.3</v>
      </c>
      <c r="C201" s="5">
        <v>2</v>
      </c>
      <c r="E201" t="s">
        <v>1589</v>
      </c>
      <c r="F201">
        <v>11.3</v>
      </c>
      <c r="G201" s="5"/>
      <c r="I201" s="5">
        <v>592</v>
      </c>
      <c r="J201" t="s">
        <v>1996</v>
      </c>
      <c r="P201" s="5"/>
    </row>
    <row r="202" spans="1:16" x14ac:dyDescent="0.2">
      <c r="A202" t="s">
        <v>110</v>
      </c>
      <c r="B202">
        <v>6.6</v>
      </c>
      <c r="C202" s="5">
        <v>2</v>
      </c>
      <c r="E202" t="s">
        <v>1590</v>
      </c>
      <c r="F202">
        <v>13.7</v>
      </c>
      <c r="G202" s="5"/>
      <c r="I202" s="5">
        <v>617</v>
      </c>
      <c r="J202" t="s">
        <v>1997</v>
      </c>
      <c r="P202" s="5"/>
    </row>
    <row r="203" spans="1:16" x14ac:dyDescent="0.2">
      <c r="A203" t="s">
        <v>111</v>
      </c>
      <c r="B203">
        <v>7.9</v>
      </c>
      <c r="C203" s="5">
        <v>2</v>
      </c>
      <c r="E203" t="s">
        <v>1591</v>
      </c>
      <c r="F203">
        <v>5.3</v>
      </c>
      <c r="G203" s="5"/>
      <c r="I203" s="5">
        <v>619</v>
      </c>
      <c r="J203" t="s">
        <v>1998</v>
      </c>
      <c r="P203" s="5"/>
    </row>
    <row r="204" spans="1:16" x14ac:dyDescent="0.2">
      <c r="A204" t="s">
        <v>112</v>
      </c>
      <c r="B204">
        <v>10.6</v>
      </c>
      <c r="C204" s="5">
        <v>2</v>
      </c>
      <c r="E204" t="s">
        <v>1592</v>
      </c>
      <c r="F204">
        <v>3.7</v>
      </c>
      <c r="G204" s="5"/>
      <c r="I204" s="5">
        <v>620</v>
      </c>
      <c r="J204" t="s">
        <v>1769</v>
      </c>
      <c r="P204" s="5"/>
    </row>
    <row r="205" spans="1:16" x14ac:dyDescent="0.2">
      <c r="A205" t="s">
        <v>113</v>
      </c>
      <c r="B205">
        <v>5.5</v>
      </c>
      <c r="C205" s="5">
        <v>2</v>
      </c>
      <c r="E205" t="s">
        <v>1593</v>
      </c>
      <c r="F205">
        <v>8</v>
      </c>
      <c r="G205" s="5"/>
      <c r="I205" s="5">
        <v>621</v>
      </c>
      <c r="J205" t="s">
        <v>1999</v>
      </c>
      <c r="P205" s="5"/>
    </row>
    <row r="206" spans="1:16" x14ac:dyDescent="0.2">
      <c r="A206" t="s">
        <v>114</v>
      </c>
      <c r="B206">
        <v>7.1</v>
      </c>
      <c r="C206" s="5">
        <v>2</v>
      </c>
      <c r="E206" t="s">
        <v>1594</v>
      </c>
      <c r="F206">
        <v>3.2</v>
      </c>
      <c r="G206" s="5"/>
      <c r="I206" s="5">
        <v>624</v>
      </c>
      <c r="J206" t="s">
        <v>2000</v>
      </c>
      <c r="P206" s="5"/>
    </row>
    <row r="207" spans="1:16" x14ac:dyDescent="0.2">
      <c r="A207" t="s">
        <v>115</v>
      </c>
      <c r="B207">
        <v>5.7</v>
      </c>
      <c r="C207" s="5">
        <v>2</v>
      </c>
      <c r="E207" t="s">
        <v>1595</v>
      </c>
      <c r="F207">
        <v>3.4</v>
      </c>
      <c r="G207" s="5"/>
      <c r="I207" s="5">
        <v>626</v>
      </c>
      <c r="J207" t="s">
        <v>2001</v>
      </c>
      <c r="P207" s="5"/>
    </row>
    <row r="208" spans="1:16" x14ac:dyDescent="0.2">
      <c r="A208" t="s">
        <v>116</v>
      </c>
      <c r="B208">
        <v>8.1999999999999993</v>
      </c>
      <c r="C208" s="5">
        <v>2</v>
      </c>
      <c r="E208" t="s">
        <v>1596</v>
      </c>
      <c r="F208">
        <v>5.6</v>
      </c>
      <c r="G208" s="5"/>
      <c r="I208" s="5">
        <v>627</v>
      </c>
      <c r="J208" t="s">
        <v>2002</v>
      </c>
      <c r="P208" s="5"/>
    </row>
    <row r="209" spans="1:16" x14ac:dyDescent="0.2">
      <c r="A209" t="s">
        <v>117</v>
      </c>
      <c r="B209">
        <v>6.4</v>
      </c>
      <c r="C209" s="5">
        <v>2</v>
      </c>
      <c r="E209" t="s">
        <v>1597</v>
      </c>
      <c r="F209">
        <v>3.3</v>
      </c>
      <c r="G209" s="5"/>
      <c r="I209" s="5">
        <v>629</v>
      </c>
      <c r="J209" t="s">
        <v>2003</v>
      </c>
      <c r="P209" s="5"/>
    </row>
    <row r="210" spans="1:16" x14ac:dyDescent="0.2">
      <c r="A210" t="s">
        <v>118</v>
      </c>
      <c r="B210">
        <v>4.8</v>
      </c>
      <c r="C210" s="5">
        <v>2</v>
      </c>
      <c r="E210" t="s">
        <v>1598</v>
      </c>
      <c r="F210">
        <v>5.2</v>
      </c>
      <c r="G210" s="5"/>
      <c r="I210" s="5">
        <v>631</v>
      </c>
      <c r="J210" t="s">
        <v>2004</v>
      </c>
      <c r="P210" s="5"/>
    </row>
    <row r="211" spans="1:16" x14ac:dyDescent="0.2">
      <c r="A211" t="s">
        <v>119</v>
      </c>
      <c r="B211">
        <v>3.8</v>
      </c>
      <c r="C211" s="5">
        <v>2</v>
      </c>
      <c r="E211" t="s">
        <v>1599</v>
      </c>
      <c r="F211">
        <v>3.1</v>
      </c>
      <c r="G211" s="5"/>
      <c r="I211" s="5">
        <v>633</v>
      </c>
      <c r="J211" t="s">
        <v>2005</v>
      </c>
      <c r="P211" s="5"/>
    </row>
    <row r="212" spans="1:16" x14ac:dyDescent="0.2">
      <c r="A212" t="s">
        <v>120</v>
      </c>
      <c r="B212">
        <v>6.5</v>
      </c>
      <c r="C212" s="5">
        <v>2</v>
      </c>
      <c r="E212" t="s">
        <v>1600</v>
      </c>
      <c r="F212">
        <v>5</v>
      </c>
      <c r="G212" s="5"/>
      <c r="I212" s="5">
        <v>635</v>
      </c>
      <c r="J212" t="s">
        <v>2006</v>
      </c>
      <c r="P212" s="5"/>
    </row>
    <row r="213" spans="1:16" x14ac:dyDescent="0.2">
      <c r="A213" t="s">
        <v>121</v>
      </c>
      <c r="B213">
        <v>10.5</v>
      </c>
      <c r="C213" s="5">
        <v>2</v>
      </c>
      <c r="E213" t="s">
        <v>1601</v>
      </c>
      <c r="F213">
        <v>7.1</v>
      </c>
      <c r="G213" s="5"/>
      <c r="I213" s="5">
        <v>636</v>
      </c>
      <c r="J213" t="s">
        <v>2007</v>
      </c>
      <c r="P213" s="5"/>
    </row>
    <row r="214" spans="1:16" x14ac:dyDescent="0.2">
      <c r="A214" t="s">
        <v>122</v>
      </c>
      <c r="B214">
        <v>19.2</v>
      </c>
      <c r="C214" s="5">
        <v>2</v>
      </c>
      <c r="E214" t="s">
        <v>1602</v>
      </c>
      <c r="F214">
        <v>10.6</v>
      </c>
      <c r="G214" s="5"/>
      <c r="I214" s="5">
        <v>639</v>
      </c>
      <c r="J214" t="s">
        <v>2008</v>
      </c>
      <c r="P214" s="5"/>
    </row>
    <row r="215" spans="1:16" x14ac:dyDescent="0.2">
      <c r="A215" t="s">
        <v>707</v>
      </c>
      <c r="B215">
        <v>47.9</v>
      </c>
      <c r="C215" s="5">
        <v>3</v>
      </c>
      <c r="E215" t="s">
        <v>1603</v>
      </c>
      <c r="F215">
        <v>17.7</v>
      </c>
      <c r="G215" s="5"/>
      <c r="I215" s="5">
        <v>641</v>
      </c>
      <c r="J215" t="s">
        <v>2009</v>
      </c>
      <c r="P215" s="5"/>
    </row>
    <row r="216" spans="1:16" x14ac:dyDescent="0.2">
      <c r="A216" t="s">
        <v>708</v>
      </c>
      <c r="B216">
        <v>62</v>
      </c>
      <c r="C216" s="5">
        <v>3</v>
      </c>
      <c r="E216" t="s">
        <v>1604</v>
      </c>
      <c r="F216">
        <v>20</v>
      </c>
      <c r="G216" s="5"/>
      <c r="I216" s="5">
        <v>642</v>
      </c>
      <c r="J216" t="s">
        <v>2010</v>
      </c>
      <c r="P216" s="5"/>
    </row>
    <row r="217" spans="1:16" x14ac:dyDescent="0.2">
      <c r="A217" t="s">
        <v>709</v>
      </c>
      <c r="B217">
        <v>83.5</v>
      </c>
      <c r="C217" s="5">
        <v>3</v>
      </c>
      <c r="E217" t="s">
        <v>1605</v>
      </c>
      <c r="F217">
        <v>50.5</v>
      </c>
      <c r="G217" s="5"/>
      <c r="I217" s="5">
        <v>644</v>
      </c>
      <c r="J217" t="s">
        <v>2011</v>
      </c>
      <c r="P217" s="5"/>
    </row>
    <row r="218" spans="1:16" x14ac:dyDescent="0.2">
      <c r="A218" t="s">
        <v>710</v>
      </c>
      <c r="B218">
        <v>80.5</v>
      </c>
      <c r="C218" s="5">
        <v>3</v>
      </c>
      <c r="E218" t="s">
        <v>1606</v>
      </c>
      <c r="F218">
        <v>106</v>
      </c>
      <c r="G218" s="5"/>
      <c r="I218" s="5">
        <v>645</v>
      </c>
      <c r="J218" t="s">
        <v>2012</v>
      </c>
      <c r="P218" s="5"/>
    </row>
    <row r="219" spans="1:16" x14ac:dyDescent="0.2">
      <c r="A219" t="s">
        <v>711</v>
      </c>
      <c r="B219">
        <v>86</v>
      </c>
      <c r="C219" s="5">
        <v>3</v>
      </c>
      <c r="E219" t="s">
        <v>1607</v>
      </c>
      <c r="F219">
        <v>104</v>
      </c>
      <c r="G219" s="5"/>
      <c r="I219" s="5">
        <v>647</v>
      </c>
      <c r="J219" t="s">
        <v>2013</v>
      </c>
      <c r="P219" s="5"/>
    </row>
    <row r="220" spans="1:16" x14ac:dyDescent="0.2">
      <c r="A220" t="s">
        <v>712</v>
      </c>
      <c r="B220">
        <v>60.5</v>
      </c>
      <c r="C220" s="5">
        <v>3</v>
      </c>
      <c r="E220" t="s">
        <v>1608</v>
      </c>
      <c r="F220">
        <v>108</v>
      </c>
      <c r="G220" s="5"/>
      <c r="I220" s="5">
        <v>648</v>
      </c>
      <c r="J220" t="s">
        <v>2014</v>
      </c>
      <c r="P220" s="5"/>
    </row>
    <row r="221" spans="1:16" x14ac:dyDescent="0.2">
      <c r="A221" t="s">
        <v>713</v>
      </c>
      <c r="B221">
        <v>99</v>
      </c>
      <c r="C221" s="5">
        <v>3</v>
      </c>
      <c r="E221" t="s">
        <v>1609</v>
      </c>
      <c r="F221">
        <v>107</v>
      </c>
      <c r="G221" s="5"/>
      <c r="I221" s="5">
        <v>649</v>
      </c>
      <c r="J221" t="s">
        <v>2015</v>
      </c>
      <c r="P221" s="5"/>
    </row>
    <row r="222" spans="1:16" x14ac:dyDescent="0.2">
      <c r="A222" t="s">
        <v>123</v>
      </c>
      <c r="B222">
        <v>3.8</v>
      </c>
      <c r="C222" s="5">
        <v>2</v>
      </c>
      <c r="E222" t="s">
        <v>1610</v>
      </c>
      <c r="F222">
        <v>5.4</v>
      </c>
      <c r="G222" s="5"/>
      <c r="I222" s="5">
        <v>656</v>
      </c>
      <c r="J222" t="s">
        <v>2016</v>
      </c>
      <c r="P222" s="5"/>
    </row>
    <row r="223" spans="1:16" x14ac:dyDescent="0.2">
      <c r="A223" t="s">
        <v>124</v>
      </c>
      <c r="B223">
        <v>9.1999999999999993</v>
      </c>
      <c r="C223" s="5">
        <v>2</v>
      </c>
      <c r="E223" t="s">
        <v>1611</v>
      </c>
      <c r="F223">
        <v>4.5</v>
      </c>
      <c r="G223" s="5"/>
      <c r="I223" s="5">
        <v>657</v>
      </c>
      <c r="J223" t="s">
        <v>2017</v>
      </c>
      <c r="P223" s="5"/>
    </row>
    <row r="224" spans="1:16" x14ac:dyDescent="0.2">
      <c r="A224" t="s">
        <v>125</v>
      </c>
      <c r="B224">
        <v>4.9000000000000004</v>
      </c>
      <c r="C224" s="5">
        <v>2</v>
      </c>
      <c r="E224" t="s">
        <v>1612</v>
      </c>
      <c r="F224">
        <v>10.4</v>
      </c>
      <c r="G224" s="5"/>
      <c r="I224" s="5">
        <v>942</v>
      </c>
      <c r="J224" t="s">
        <v>2018</v>
      </c>
      <c r="P224" s="5"/>
    </row>
    <row r="225" spans="1:16" x14ac:dyDescent="0.2">
      <c r="A225" t="s">
        <v>126</v>
      </c>
      <c r="B225">
        <v>3.8</v>
      </c>
      <c r="C225" s="5">
        <v>2</v>
      </c>
      <c r="E225" t="s">
        <v>1613</v>
      </c>
      <c r="F225">
        <v>6</v>
      </c>
      <c r="G225" s="5"/>
      <c r="I225" s="5">
        <v>943</v>
      </c>
      <c r="J225" t="s">
        <v>2019</v>
      </c>
      <c r="P225" s="5"/>
    </row>
    <row r="226" spans="1:16" x14ac:dyDescent="0.2">
      <c r="A226" t="s">
        <v>127</v>
      </c>
      <c r="B226">
        <v>3.2</v>
      </c>
      <c r="C226" s="5">
        <v>2</v>
      </c>
      <c r="E226" t="s">
        <v>1614</v>
      </c>
      <c r="F226">
        <v>8.6999999999999993</v>
      </c>
      <c r="G226" s="5"/>
      <c r="I226" s="5">
        <v>944</v>
      </c>
      <c r="J226" t="s">
        <v>2020</v>
      </c>
      <c r="P226" s="5"/>
    </row>
    <row r="227" spans="1:16" x14ac:dyDescent="0.2">
      <c r="A227" t="s">
        <v>128</v>
      </c>
      <c r="B227">
        <v>5.0999999999999996</v>
      </c>
      <c r="C227" s="5">
        <v>2</v>
      </c>
      <c r="E227" t="s">
        <v>1615</v>
      </c>
      <c r="F227">
        <v>8.9</v>
      </c>
      <c r="G227" s="5"/>
      <c r="I227" s="5">
        <v>945</v>
      </c>
      <c r="J227" t="s">
        <v>2021</v>
      </c>
      <c r="P227" s="5"/>
    </row>
    <row r="228" spans="1:16" x14ac:dyDescent="0.2">
      <c r="A228" t="s">
        <v>129</v>
      </c>
      <c r="B228">
        <v>7.2</v>
      </c>
      <c r="C228" s="5">
        <v>2</v>
      </c>
      <c r="E228" t="s">
        <v>1616</v>
      </c>
      <c r="F228">
        <v>11.8</v>
      </c>
      <c r="G228" s="5"/>
      <c r="I228" s="5">
        <v>946</v>
      </c>
      <c r="J228" t="s">
        <v>2022</v>
      </c>
      <c r="P228" s="5"/>
    </row>
    <row r="229" spans="1:16" x14ac:dyDescent="0.2">
      <c r="A229" t="s">
        <v>130</v>
      </c>
      <c r="B229">
        <v>8.1</v>
      </c>
      <c r="C229" s="5">
        <v>2</v>
      </c>
      <c r="E229" t="s">
        <v>1617</v>
      </c>
      <c r="F229">
        <v>6</v>
      </c>
      <c r="G229" s="5"/>
      <c r="I229" s="5">
        <v>947</v>
      </c>
      <c r="J229" t="s">
        <v>2023</v>
      </c>
      <c r="P229" s="5"/>
    </row>
    <row r="230" spans="1:16" x14ac:dyDescent="0.2">
      <c r="A230" t="s">
        <v>131</v>
      </c>
      <c r="B230">
        <v>13.3</v>
      </c>
      <c r="C230" s="5">
        <v>2</v>
      </c>
      <c r="E230" t="s">
        <v>1618</v>
      </c>
      <c r="F230">
        <v>4.2</v>
      </c>
      <c r="G230" s="5"/>
      <c r="I230" s="5">
        <v>948</v>
      </c>
      <c r="J230" t="s">
        <v>2024</v>
      </c>
      <c r="P230" s="5"/>
    </row>
    <row r="231" spans="1:16" x14ac:dyDescent="0.2">
      <c r="A231" t="s">
        <v>714</v>
      </c>
      <c r="B231">
        <v>15.8</v>
      </c>
      <c r="C231" s="5">
        <v>3</v>
      </c>
      <c r="E231" t="s">
        <v>1619</v>
      </c>
      <c r="F231">
        <v>13.7</v>
      </c>
      <c r="G231" s="5"/>
      <c r="I231" s="5">
        <v>950</v>
      </c>
      <c r="J231" t="s">
        <v>2025</v>
      </c>
      <c r="P231" s="5"/>
    </row>
    <row r="232" spans="1:16" x14ac:dyDescent="0.2">
      <c r="A232" t="s">
        <v>715</v>
      </c>
      <c r="B232">
        <v>49</v>
      </c>
      <c r="C232" s="5">
        <v>3</v>
      </c>
      <c r="E232" t="s">
        <v>1620</v>
      </c>
      <c r="F232">
        <v>3.8</v>
      </c>
      <c r="G232" s="5"/>
      <c r="I232" s="5">
        <v>951</v>
      </c>
      <c r="J232" t="s">
        <v>2026</v>
      </c>
      <c r="P232" s="5"/>
    </row>
    <row r="233" spans="1:16" x14ac:dyDescent="0.2">
      <c r="A233" t="s">
        <v>716</v>
      </c>
      <c r="B233">
        <v>59</v>
      </c>
      <c r="C233" s="5">
        <v>3</v>
      </c>
      <c r="E233" t="s">
        <v>1621</v>
      </c>
      <c r="F233">
        <v>3.5</v>
      </c>
      <c r="G233" s="5"/>
      <c r="I233" s="5">
        <v>952</v>
      </c>
      <c r="J233" t="s">
        <v>2027</v>
      </c>
      <c r="P233" s="5"/>
    </row>
    <row r="234" spans="1:16" x14ac:dyDescent="0.2">
      <c r="A234" t="s">
        <v>717</v>
      </c>
      <c r="B234">
        <v>90</v>
      </c>
      <c r="C234" s="5">
        <v>3</v>
      </c>
      <c r="E234" t="s">
        <v>1622</v>
      </c>
      <c r="F234">
        <v>10.1</v>
      </c>
      <c r="G234" s="5"/>
      <c r="I234" s="5">
        <v>953</v>
      </c>
      <c r="J234" t="s">
        <v>2028</v>
      </c>
      <c r="P234" s="5"/>
    </row>
    <row r="235" spans="1:16" x14ac:dyDescent="0.2">
      <c r="A235" t="s">
        <v>132</v>
      </c>
      <c r="B235">
        <v>6.5</v>
      </c>
      <c r="C235" s="5">
        <v>2</v>
      </c>
      <c r="E235" t="s">
        <v>1623</v>
      </c>
      <c r="F235">
        <v>9.8000000000000007</v>
      </c>
      <c r="G235" s="5"/>
      <c r="I235" s="5">
        <v>954</v>
      </c>
      <c r="J235" t="s">
        <v>2029</v>
      </c>
      <c r="P235" s="5"/>
    </row>
    <row r="236" spans="1:16" x14ac:dyDescent="0.2">
      <c r="A236" t="s">
        <v>133</v>
      </c>
      <c r="B236">
        <v>4.8</v>
      </c>
      <c r="C236" s="5">
        <v>2</v>
      </c>
      <c r="E236" t="s">
        <v>1624</v>
      </c>
      <c r="F236">
        <v>13.5</v>
      </c>
      <c r="G236" s="5"/>
      <c r="I236" s="5">
        <v>955</v>
      </c>
      <c r="J236" t="s">
        <v>2030</v>
      </c>
      <c r="P236" s="5"/>
    </row>
    <row r="237" spans="1:16" x14ac:dyDescent="0.2">
      <c r="A237" t="s">
        <v>134</v>
      </c>
      <c r="B237">
        <v>9.5</v>
      </c>
      <c r="C237" s="5">
        <v>2</v>
      </c>
      <c r="E237" t="s">
        <v>1625</v>
      </c>
      <c r="F237">
        <v>68.5</v>
      </c>
      <c r="G237" s="5"/>
      <c r="I237" s="5">
        <v>956</v>
      </c>
      <c r="J237" t="s">
        <v>2031</v>
      </c>
      <c r="P237" s="5"/>
    </row>
    <row r="238" spans="1:16" x14ac:dyDescent="0.2">
      <c r="A238" t="s">
        <v>135</v>
      </c>
      <c r="B238">
        <v>2.9</v>
      </c>
      <c r="C238" s="5">
        <v>2</v>
      </c>
      <c r="E238" t="s">
        <v>1626</v>
      </c>
      <c r="F238">
        <v>101</v>
      </c>
      <c r="G238" s="5"/>
      <c r="I238" s="5">
        <v>959</v>
      </c>
      <c r="J238" t="s">
        <v>2032</v>
      </c>
      <c r="P238" s="5"/>
    </row>
    <row r="239" spans="1:16" x14ac:dyDescent="0.2">
      <c r="A239" t="s">
        <v>136</v>
      </c>
      <c r="B239">
        <v>4</v>
      </c>
      <c r="C239" s="5">
        <v>2</v>
      </c>
      <c r="E239" t="s">
        <v>1627</v>
      </c>
      <c r="F239">
        <v>107</v>
      </c>
      <c r="G239" s="5"/>
      <c r="I239" s="5">
        <v>960</v>
      </c>
      <c r="J239" t="s">
        <v>2033</v>
      </c>
      <c r="P239" s="5"/>
    </row>
    <row r="240" spans="1:16" x14ac:dyDescent="0.2">
      <c r="A240" t="s">
        <v>137</v>
      </c>
      <c r="B240">
        <v>6.4</v>
      </c>
      <c r="C240" s="5">
        <v>2</v>
      </c>
      <c r="E240" t="s">
        <v>1628</v>
      </c>
      <c r="F240">
        <v>6.2</v>
      </c>
      <c r="G240" s="5"/>
      <c r="I240" s="5">
        <v>961</v>
      </c>
      <c r="J240" t="s">
        <v>2034</v>
      </c>
      <c r="P240" s="5"/>
    </row>
    <row r="241" spans="1:16" x14ac:dyDescent="0.2">
      <c r="A241" t="s">
        <v>138</v>
      </c>
      <c r="B241">
        <v>6.9</v>
      </c>
      <c r="C241" s="5">
        <v>2</v>
      </c>
      <c r="E241" t="s">
        <v>1629</v>
      </c>
      <c r="F241">
        <v>10.1</v>
      </c>
      <c r="G241" s="5"/>
      <c r="I241" s="5">
        <v>962</v>
      </c>
      <c r="J241" t="s">
        <v>2035</v>
      </c>
      <c r="P241" s="5"/>
    </row>
    <row r="242" spans="1:16" x14ac:dyDescent="0.2">
      <c r="A242" t="s">
        <v>139</v>
      </c>
      <c r="B242">
        <v>2.9</v>
      </c>
      <c r="C242" s="5">
        <v>2</v>
      </c>
      <c r="E242" t="s">
        <v>1630</v>
      </c>
      <c r="F242">
        <v>9.8000000000000007</v>
      </c>
      <c r="G242" s="5"/>
      <c r="I242" s="5">
        <v>963</v>
      </c>
      <c r="J242" t="s">
        <v>2036</v>
      </c>
      <c r="P242" s="5"/>
    </row>
    <row r="243" spans="1:16" x14ac:dyDescent="0.2">
      <c r="A243" t="s">
        <v>140</v>
      </c>
      <c r="B243">
        <v>3.3</v>
      </c>
      <c r="C243" s="5">
        <v>2</v>
      </c>
      <c r="E243" t="s">
        <v>1631</v>
      </c>
      <c r="F243">
        <v>8.5</v>
      </c>
      <c r="G243" s="5"/>
      <c r="I243" s="5">
        <v>964</v>
      </c>
      <c r="J243" t="s">
        <v>2037</v>
      </c>
      <c r="P243" s="5"/>
    </row>
    <row r="244" spans="1:16" x14ac:dyDescent="0.2">
      <c r="A244" t="s">
        <v>141</v>
      </c>
      <c r="B244">
        <v>5.3</v>
      </c>
      <c r="C244" s="5">
        <v>2</v>
      </c>
      <c r="E244" t="s">
        <v>1632</v>
      </c>
      <c r="F244">
        <v>13.8</v>
      </c>
      <c r="G244" s="5"/>
      <c r="I244" s="5">
        <v>965</v>
      </c>
      <c r="J244" t="s">
        <v>2038</v>
      </c>
      <c r="P244" s="5"/>
    </row>
    <row r="245" spans="1:16" x14ac:dyDescent="0.2">
      <c r="A245" t="s">
        <v>142</v>
      </c>
      <c r="B245">
        <v>7.2</v>
      </c>
      <c r="C245" s="5">
        <v>2</v>
      </c>
      <c r="E245" t="s">
        <v>1633</v>
      </c>
      <c r="F245">
        <v>4.9000000000000004</v>
      </c>
      <c r="G245" s="5"/>
      <c r="I245" s="5">
        <v>966</v>
      </c>
      <c r="J245" t="s">
        <v>2039</v>
      </c>
      <c r="P245" s="5"/>
    </row>
    <row r="246" spans="1:16" x14ac:dyDescent="0.2">
      <c r="A246" t="s">
        <v>143</v>
      </c>
      <c r="B246">
        <v>2.4</v>
      </c>
      <c r="C246" s="5">
        <v>2</v>
      </c>
      <c r="E246" t="s">
        <v>1634</v>
      </c>
      <c r="F246">
        <v>8.1999999999999993</v>
      </c>
      <c r="G246" s="5"/>
      <c r="I246" s="5">
        <v>967</v>
      </c>
      <c r="J246" t="s">
        <v>2040</v>
      </c>
      <c r="P246" s="5"/>
    </row>
    <row r="247" spans="1:16" x14ac:dyDescent="0.2">
      <c r="A247" t="s">
        <v>144</v>
      </c>
      <c r="B247">
        <v>2.9</v>
      </c>
      <c r="C247" s="5">
        <v>2</v>
      </c>
      <c r="E247" t="s">
        <v>1635</v>
      </c>
      <c r="F247">
        <v>8.8000000000000007</v>
      </c>
      <c r="G247" s="5"/>
      <c r="I247" s="5">
        <v>968</v>
      </c>
      <c r="J247" t="s">
        <v>2041</v>
      </c>
      <c r="P247" s="5"/>
    </row>
    <row r="248" spans="1:16" x14ac:dyDescent="0.2">
      <c r="A248" t="s">
        <v>145</v>
      </c>
      <c r="B248">
        <v>4.3</v>
      </c>
      <c r="C248" s="5">
        <v>2</v>
      </c>
      <c r="E248" t="s">
        <v>1636</v>
      </c>
      <c r="F248">
        <v>11</v>
      </c>
      <c r="G248" s="5"/>
      <c r="I248" s="5">
        <v>969</v>
      </c>
      <c r="J248" t="s">
        <v>2042</v>
      </c>
      <c r="P248" s="5"/>
    </row>
    <row r="249" spans="1:16" x14ac:dyDescent="0.2">
      <c r="A249" t="s">
        <v>146</v>
      </c>
      <c r="B249">
        <v>2.7</v>
      </c>
      <c r="C249" s="5">
        <v>2</v>
      </c>
      <c r="E249" t="s">
        <v>1637</v>
      </c>
      <c r="F249">
        <v>5.9</v>
      </c>
      <c r="G249" s="5"/>
      <c r="I249" s="5">
        <v>970</v>
      </c>
      <c r="J249" t="s">
        <v>2043</v>
      </c>
      <c r="P249" s="5"/>
    </row>
    <row r="250" spans="1:16" x14ac:dyDescent="0.2">
      <c r="A250" t="s">
        <v>147</v>
      </c>
      <c r="B250">
        <v>5.7</v>
      </c>
      <c r="C250" s="5">
        <v>2</v>
      </c>
      <c r="E250" t="s">
        <v>1638</v>
      </c>
      <c r="F250">
        <v>8.8000000000000007</v>
      </c>
      <c r="G250" s="5"/>
      <c r="I250" s="5">
        <v>971</v>
      </c>
      <c r="J250" t="s">
        <v>2044</v>
      </c>
      <c r="P250" s="5"/>
    </row>
    <row r="251" spans="1:16" x14ac:dyDescent="0.2">
      <c r="A251" t="s">
        <v>718</v>
      </c>
      <c r="B251">
        <v>8.6999999999999993</v>
      </c>
      <c r="C251" s="5">
        <v>3</v>
      </c>
      <c r="E251" t="s">
        <v>1639</v>
      </c>
      <c r="F251">
        <v>7</v>
      </c>
      <c r="G251" s="5"/>
      <c r="I251" s="5">
        <v>972</v>
      </c>
      <c r="J251" t="s">
        <v>2045</v>
      </c>
      <c r="P251" s="5"/>
    </row>
    <row r="252" spans="1:16" x14ac:dyDescent="0.2">
      <c r="A252" t="s">
        <v>148</v>
      </c>
      <c r="B252">
        <v>4.8</v>
      </c>
      <c r="C252" s="5">
        <v>2</v>
      </c>
      <c r="E252" t="s">
        <v>1640</v>
      </c>
      <c r="F252">
        <v>26.4</v>
      </c>
      <c r="G252" s="5"/>
      <c r="I252" s="5">
        <v>973</v>
      </c>
      <c r="J252" t="s">
        <v>2046</v>
      </c>
      <c r="P252" s="5"/>
    </row>
    <row r="253" spans="1:16" x14ac:dyDescent="0.2">
      <c r="A253" t="s">
        <v>719</v>
      </c>
      <c r="B253">
        <v>59.5</v>
      </c>
      <c r="C253" s="5">
        <v>3</v>
      </c>
      <c r="E253" t="s">
        <v>1641</v>
      </c>
      <c r="F253">
        <v>2.9</v>
      </c>
      <c r="G253" s="5"/>
      <c r="I253" s="5">
        <v>974</v>
      </c>
      <c r="J253" t="s">
        <v>2047</v>
      </c>
      <c r="P253" s="5"/>
    </row>
    <row r="254" spans="1:16" x14ac:dyDescent="0.2">
      <c r="A254" t="s">
        <v>720</v>
      </c>
      <c r="B254">
        <v>51</v>
      </c>
      <c r="C254" s="5">
        <v>3</v>
      </c>
      <c r="E254" t="s">
        <v>1642</v>
      </c>
      <c r="F254">
        <v>4.4000000000000004</v>
      </c>
      <c r="G254" s="5"/>
      <c r="I254" s="5">
        <v>975</v>
      </c>
      <c r="J254" t="s">
        <v>2048</v>
      </c>
      <c r="P254" s="5"/>
    </row>
    <row r="255" spans="1:16" x14ac:dyDescent="0.2">
      <c r="A255" t="s">
        <v>721</v>
      </c>
      <c r="B255">
        <v>58</v>
      </c>
      <c r="C255" s="5">
        <v>3</v>
      </c>
      <c r="E255" t="s">
        <v>1643</v>
      </c>
      <c r="F255">
        <v>7.6</v>
      </c>
      <c r="G255" s="5"/>
      <c r="I255" s="5">
        <v>976</v>
      </c>
      <c r="J255" t="s">
        <v>2049</v>
      </c>
      <c r="P255" s="5"/>
    </row>
    <row r="256" spans="1:16" x14ac:dyDescent="0.2">
      <c r="A256" t="s">
        <v>722</v>
      </c>
      <c r="B256">
        <v>76</v>
      </c>
      <c r="C256" s="5">
        <v>3</v>
      </c>
      <c r="E256" t="s">
        <v>1644</v>
      </c>
      <c r="F256">
        <v>11.3</v>
      </c>
      <c r="G256" s="5"/>
      <c r="I256" s="5">
        <v>977</v>
      </c>
      <c r="J256" t="s">
        <v>2050</v>
      </c>
      <c r="P256" s="5"/>
    </row>
    <row r="257" spans="1:16" x14ac:dyDescent="0.2">
      <c r="A257" t="s">
        <v>723</v>
      </c>
      <c r="B257">
        <v>70.5</v>
      </c>
      <c r="C257" s="5">
        <v>3</v>
      </c>
      <c r="E257" t="s">
        <v>1645</v>
      </c>
      <c r="F257">
        <v>12.3</v>
      </c>
      <c r="G257" s="5"/>
      <c r="I257" s="5">
        <v>978</v>
      </c>
      <c r="J257" t="s">
        <v>2051</v>
      </c>
      <c r="P257" s="5"/>
    </row>
    <row r="258" spans="1:16" x14ac:dyDescent="0.2">
      <c r="A258" t="s">
        <v>724</v>
      </c>
      <c r="B258">
        <v>73.5</v>
      </c>
      <c r="C258" s="5">
        <v>3</v>
      </c>
      <c r="E258" t="s">
        <v>1646</v>
      </c>
      <c r="F258">
        <v>12.3</v>
      </c>
      <c r="G258" s="5"/>
      <c r="I258" s="5">
        <v>979</v>
      </c>
      <c r="J258" t="s">
        <v>2052</v>
      </c>
      <c r="P258" s="5"/>
    </row>
    <row r="259" spans="1:16" x14ac:dyDescent="0.2">
      <c r="A259" t="s">
        <v>149</v>
      </c>
      <c r="B259">
        <v>5.7</v>
      </c>
      <c r="C259" s="5">
        <v>2</v>
      </c>
      <c r="E259" t="s">
        <v>1647</v>
      </c>
      <c r="F259">
        <v>6.9</v>
      </c>
      <c r="G259" s="5"/>
      <c r="I259" s="5">
        <v>980</v>
      </c>
      <c r="J259" t="s">
        <v>2053</v>
      </c>
      <c r="P259" s="5"/>
    </row>
    <row r="260" spans="1:16" x14ac:dyDescent="0.2">
      <c r="A260" t="s">
        <v>150</v>
      </c>
      <c r="B260">
        <v>6.4</v>
      </c>
      <c r="C260" s="5">
        <v>2</v>
      </c>
      <c r="E260" t="s">
        <v>1648</v>
      </c>
      <c r="F260">
        <v>8.6</v>
      </c>
      <c r="G260" s="5"/>
      <c r="I260" s="5">
        <v>981</v>
      </c>
      <c r="J260" t="s">
        <v>2054</v>
      </c>
      <c r="P260" s="5"/>
    </row>
    <row r="261" spans="1:16" x14ac:dyDescent="0.2">
      <c r="A261" t="s">
        <v>151</v>
      </c>
      <c r="B261">
        <v>2.5</v>
      </c>
      <c r="C261" s="5">
        <v>2</v>
      </c>
      <c r="E261" t="s">
        <v>1649</v>
      </c>
      <c r="F261">
        <v>12.9</v>
      </c>
      <c r="G261" s="5"/>
      <c r="I261" s="5">
        <v>982</v>
      </c>
      <c r="J261" t="s">
        <v>2055</v>
      </c>
      <c r="P261" s="5"/>
    </row>
    <row r="262" spans="1:16" x14ac:dyDescent="0.2">
      <c r="A262" t="s">
        <v>152</v>
      </c>
      <c r="B262">
        <v>5.8</v>
      </c>
      <c r="C262" s="5">
        <v>2</v>
      </c>
      <c r="E262" t="s">
        <v>1650</v>
      </c>
      <c r="F262">
        <v>13.8</v>
      </c>
      <c r="G262" s="5"/>
      <c r="I262" s="5">
        <v>983</v>
      </c>
      <c r="J262" t="s">
        <v>2056</v>
      </c>
      <c r="P262" s="5"/>
    </row>
    <row r="263" spans="1:16" x14ac:dyDescent="0.2">
      <c r="A263" t="s">
        <v>153</v>
      </c>
      <c r="B263">
        <v>6.5</v>
      </c>
      <c r="C263" s="5">
        <v>2</v>
      </c>
      <c r="E263" t="s">
        <v>1651</v>
      </c>
      <c r="F263">
        <v>13.8</v>
      </c>
      <c r="G263" s="5"/>
      <c r="I263" s="5">
        <v>984</v>
      </c>
      <c r="J263" t="s">
        <v>2057</v>
      </c>
      <c r="P263" s="5"/>
    </row>
    <row r="264" spans="1:16" x14ac:dyDescent="0.2">
      <c r="A264" t="s">
        <v>725</v>
      </c>
      <c r="B264">
        <v>3.9</v>
      </c>
      <c r="C264" s="5">
        <v>3</v>
      </c>
      <c r="E264" t="s">
        <v>1652</v>
      </c>
      <c r="F264">
        <v>6.5</v>
      </c>
      <c r="G264" s="5"/>
      <c r="I264" s="5">
        <v>985</v>
      </c>
      <c r="J264" t="s">
        <v>2058</v>
      </c>
      <c r="P264" s="5"/>
    </row>
    <row r="265" spans="1:16" x14ac:dyDescent="0.2">
      <c r="A265" t="s">
        <v>726</v>
      </c>
      <c r="B265">
        <v>6.4</v>
      </c>
      <c r="C265" s="5">
        <v>3</v>
      </c>
      <c r="E265" t="s">
        <v>1653</v>
      </c>
      <c r="F265">
        <v>9.3000000000000007</v>
      </c>
      <c r="G265" s="5"/>
      <c r="I265" s="5">
        <v>986</v>
      </c>
      <c r="J265" t="s">
        <v>2059</v>
      </c>
      <c r="P265" s="5"/>
    </row>
    <row r="266" spans="1:16" x14ac:dyDescent="0.2">
      <c r="A266" t="s">
        <v>154</v>
      </c>
      <c r="B266">
        <v>6.5</v>
      </c>
      <c r="C266" s="5">
        <v>2</v>
      </c>
      <c r="E266" t="s">
        <v>1654</v>
      </c>
      <c r="F266">
        <v>12.1</v>
      </c>
      <c r="G266" s="5"/>
      <c r="I266" s="5">
        <v>987</v>
      </c>
      <c r="J266" t="s">
        <v>2060</v>
      </c>
      <c r="P266" s="5"/>
    </row>
    <row r="267" spans="1:16" x14ac:dyDescent="0.2">
      <c r="A267" t="s">
        <v>155</v>
      </c>
      <c r="B267">
        <v>8.4</v>
      </c>
      <c r="C267" s="5">
        <v>2</v>
      </c>
      <c r="E267" t="s">
        <v>1655</v>
      </c>
      <c r="F267">
        <v>9.1999999999999993</v>
      </c>
      <c r="G267" s="5"/>
      <c r="I267" s="5">
        <v>988</v>
      </c>
      <c r="J267" t="s">
        <v>2061</v>
      </c>
      <c r="P267" s="5"/>
    </row>
    <row r="268" spans="1:16" x14ac:dyDescent="0.2">
      <c r="A268" t="s">
        <v>156</v>
      </c>
      <c r="B268">
        <v>4.5999999999999996</v>
      </c>
      <c r="C268" s="5">
        <v>2</v>
      </c>
      <c r="E268" t="s">
        <v>1656</v>
      </c>
      <c r="F268">
        <v>15.2</v>
      </c>
      <c r="G268" s="5"/>
      <c r="I268" s="5">
        <v>989</v>
      </c>
      <c r="J268" t="s">
        <v>2062</v>
      </c>
      <c r="P268" s="5"/>
    </row>
    <row r="269" spans="1:16" x14ac:dyDescent="0.2">
      <c r="A269" t="s">
        <v>157</v>
      </c>
      <c r="B269">
        <v>7.3</v>
      </c>
      <c r="C269" s="5">
        <v>2</v>
      </c>
      <c r="E269" t="s">
        <v>1657</v>
      </c>
      <c r="F269">
        <v>21.8</v>
      </c>
      <c r="G269" s="5"/>
      <c r="P269" s="5"/>
    </row>
    <row r="270" spans="1:16" x14ac:dyDescent="0.2">
      <c r="A270" t="s">
        <v>13</v>
      </c>
      <c r="B270">
        <v>3</v>
      </c>
      <c r="C270" s="5">
        <v>2</v>
      </c>
      <c r="E270" t="s">
        <v>1658</v>
      </c>
      <c r="F270">
        <v>20.2</v>
      </c>
      <c r="G270" s="5"/>
      <c r="P270" s="5"/>
    </row>
    <row r="271" spans="1:16" x14ac:dyDescent="0.2">
      <c r="A271" t="s">
        <v>158</v>
      </c>
      <c r="B271">
        <v>5.0999999999999996</v>
      </c>
      <c r="C271" s="5">
        <v>2</v>
      </c>
      <c r="E271" t="s">
        <v>1659</v>
      </c>
      <c r="F271">
        <v>94.5</v>
      </c>
      <c r="G271" s="5"/>
      <c r="P271" s="5"/>
    </row>
    <row r="272" spans="1:16" x14ac:dyDescent="0.2">
      <c r="A272" t="s">
        <v>159</v>
      </c>
      <c r="B272">
        <v>4.3</v>
      </c>
      <c r="C272" s="5">
        <v>2</v>
      </c>
      <c r="E272" t="s">
        <v>1660</v>
      </c>
      <c r="F272">
        <v>107</v>
      </c>
      <c r="G272" s="5"/>
      <c r="P272" s="5"/>
    </row>
    <row r="273" spans="1:16" x14ac:dyDescent="0.2">
      <c r="A273" t="s">
        <v>160</v>
      </c>
      <c r="B273">
        <v>3.2</v>
      </c>
      <c r="C273" s="5">
        <v>2</v>
      </c>
      <c r="E273" t="s">
        <v>1661</v>
      </c>
      <c r="F273">
        <v>116</v>
      </c>
      <c r="G273" s="5"/>
      <c r="P273" s="5"/>
    </row>
    <row r="274" spans="1:16" x14ac:dyDescent="0.2">
      <c r="A274" t="s">
        <v>10</v>
      </c>
      <c r="B274">
        <v>5.7</v>
      </c>
      <c r="C274" s="5">
        <v>2</v>
      </c>
      <c r="E274" t="s">
        <v>1662</v>
      </c>
      <c r="F274">
        <v>121</v>
      </c>
      <c r="G274" s="5"/>
      <c r="P274" s="5"/>
    </row>
    <row r="275" spans="1:16" x14ac:dyDescent="0.2">
      <c r="A275" t="s">
        <v>161</v>
      </c>
      <c r="B275">
        <v>4.2</v>
      </c>
      <c r="C275" s="5">
        <v>2</v>
      </c>
      <c r="E275" t="s">
        <v>1663</v>
      </c>
      <c r="F275">
        <v>121</v>
      </c>
      <c r="G275" s="5"/>
      <c r="P275" s="5"/>
    </row>
    <row r="276" spans="1:16" x14ac:dyDescent="0.2">
      <c r="A276" t="s">
        <v>727</v>
      </c>
      <c r="B276">
        <v>3.8</v>
      </c>
      <c r="C276" s="5">
        <v>3</v>
      </c>
      <c r="E276" t="s">
        <v>1664</v>
      </c>
      <c r="F276">
        <v>4.5999999999999996</v>
      </c>
      <c r="G276" s="5"/>
      <c r="P276" s="5"/>
    </row>
    <row r="277" spans="1:16" x14ac:dyDescent="0.2">
      <c r="A277" t="s">
        <v>728</v>
      </c>
      <c r="B277">
        <v>5.9</v>
      </c>
      <c r="C277" s="5">
        <v>3</v>
      </c>
      <c r="E277" t="s">
        <v>1665</v>
      </c>
      <c r="F277">
        <v>5.4</v>
      </c>
      <c r="G277" s="5"/>
      <c r="P277" s="5"/>
    </row>
    <row r="278" spans="1:16" x14ac:dyDescent="0.2">
      <c r="A278" t="s">
        <v>729</v>
      </c>
      <c r="B278">
        <v>6.8</v>
      </c>
      <c r="C278" s="5">
        <v>3</v>
      </c>
      <c r="E278" t="s">
        <v>1666</v>
      </c>
      <c r="F278">
        <v>6.9</v>
      </c>
      <c r="G278" s="5"/>
      <c r="P278" s="5"/>
    </row>
    <row r="279" spans="1:16" x14ac:dyDescent="0.2">
      <c r="A279" t="s">
        <v>730</v>
      </c>
      <c r="B279">
        <v>65.5</v>
      </c>
      <c r="C279" s="5">
        <v>3</v>
      </c>
      <c r="E279" t="s">
        <v>1667</v>
      </c>
      <c r="F279">
        <v>6.9</v>
      </c>
      <c r="G279" s="5"/>
      <c r="P279" s="5"/>
    </row>
    <row r="280" spans="1:16" x14ac:dyDescent="0.2">
      <c r="A280" t="s">
        <v>731</v>
      </c>
      <c r="B280">
        <v>75.5</v>
      </c>
      <c r="C280" s="5">
        <v>3</v>
      </c>
      <c r="E280" t="s">
        <v>1668</v>
      </c>
      <c r="F280">
        <v>22.8</v>
      </c>
      <c r="G280" s="5"/>
      <c r="P280" s="5"/>
    </row>
    <row r="281" spans="1:16" x14ac:dyDescent="0.2">
      <c r="A281" t="s">
        <v>14</v>
      </c>
      <c r="B281">
        <v>5.7</v>
      </c>
      <c r="C281" s="5">
        <v>2</v>
      </c>
      <c r="E281" t="s">
        <v>1669</v>
      </c>
      <c r="F281">
        <v>5.0999999999999996</v>
      </c>
      <c r="G281" s="5"/>
      <c r="P281" s="5"/>
    </row>
    <row r="282" spans="1:16" x14ac:dyDescent="0.2">
      <c r="A282" t="s">
        <v>162</v>
      </c>
      <c r="B282">
        <v>4.9000000000000004</v>
      </c>
      <c r="C282" s="5">
        <v>2</v>
      </c>
      <c r="E282" t="s">
        <v>1670</v>
      </c>
      <c r="F282">
        <v>8.4</v>
      </c>
      <c r="G282" s="5"/>
      <c r="P282" s="5"/>
    </row>
    <row r="283" spans="1:16" x14ac:dyDescent="0.2">
      <c r="A283" t="s">
        <v>163</v>
      </c>
      <c r="B283">
        <v>4.4000000000000004</v>
      </c>
      <c r="C283" s="5">
        <v>2</v>
      </c>
      <c r="E283" t="s">
        <v>1671</v>
      </c>
      <c r="F283">
        <v>10.5</v>
      </c>
      <c r="G283" s="5"/>
      <c r="P283" s="5"/>
    </row>
    <row r="284" spans="1:16" x14ac:dyDescent="0.2">
      <c r="A284" t="s">
        <v>164</v>
      </c>
      <c r="B284">
        <v>3.1</v>
      </c>
      <c r="C284" s="5">
        <v>2</v>
      </c>
      <c r="E284" t="s">
        <v>1672</v>
      </c>
      <c r="F284">
        <v>10.8</v>
      </c>
      <c r="G284" s="5"/>
      <c r="P284" s="5"/>
    </row>
    <row r="285" spans="1:16" x14ac:dyDescent="0.2">
      <c r="A285" t="s">
        <v>165</v>
      </c>
      <c r="B285">
        <v>3.2</v>
      </c>
      <c r="C285" s="5">
        <v>2</v>
      </c>
      <c r="E285" t="s">
        <v>1673</v>
      </c>
      <c r="F285">
        <v>9.3000000000000007</v>
      </c>
      <c r="G285" s="5"/>
      <c r="P285" s="5"/>
    </row>
    <row r="286" spans="1:16" x14ac:dyDescent="0.2">
      <c r="A286" t="s">
        <v>166</v>
      </c>
      <c r="B286">
        <v>3.3</v>
      </c>
      <c r="C286" s="5">
        <v>2</v>
      </c>
      <c r="E286" t="s">
        <v>1674</v>
      </c>
      <c r="F286">
        <v>3.2</v>
      </c>
      <c r="G286" s="5"/>
      <c r="P286" s="5"/>
    </row>
    <row r="287" spans="1:16" x14ac:dyDescent="0.2">
      <c r="A287" t="s">
        <v>167</v>
      </c>
      <c r="B287">
        <v>5.5</v>
      </c>
      <c r="C287" s="5">
        <v>2</v>
      </c>
      <c r="E287" t="s">
        <v>1675</v>
      </c>
      <c r="F287">
        <v>3.1</v>
      </c>
      <c r="G287" s="5"/>
      <c r="P287" s="5"/>
    </row>
    <row r="288" spans="1:16" x14ac:dyDescent="0.2">
      <c r="A288" t="s">
        <v>732</v>
      </c>
      <c r="B288">
        <v>5.3</v>
      </c>
      <c r="C288" s="5">
        <v>3</v>
      </c>
      <c r="E288" t="s">
        <v>1676</v>
      </c>
      <c r="F288">
        <v>4</v>
      </c>
      <c r="G288" s="5"/>
      <c r="P288" s="5"/>
    </row>
    <row r="289" spans="1:16" x14ac:dyDescent="0.2">
      <c r="A289" t="s">
        <v>733</v>
      </c>
      <c r="B289">
        <v>9.6</v>
      </c>
      <c r="C289" s="5">
        <v>3</v>
      </c>
      <c r="E289" t="s">
        <v>1677</v>
      </c>
      <c r="F289">
        <v>9.5</v>
      </c>
      <c r="G289" s="5"/>
      <c r="P289" s="5"/>
    </row>
    <row r="290" spans="1:16" x14ac:dyDescent="0.2">
      <c r="A290" t="s">
        <v>734</v>
      </c>
      <c r="B290">
        <v>10.8</v>
      </c>
      <c r="C290" s="5">
        <v>3</v>
      </c>
      <c r="E290" t="s">
        <v>1678</v>
      </c>
      <c r="F290">
        <v>9.6</v>
      </c>
      <c r="G290" s="5"/>
      <c r="P290" s="5"/>
    </row>
    <row r="291" spans="1:16" x14ac:dyDescent="0.2">
      <c r="A291" t="s">
        <v>735</v>
      </c>
      <c r="B291">
        <v>5.7</v>
      </c>
      <c r="C291" s="5">
        <v>3</v>
      </c>
      <c r="E291" t="s">
        <v>1679</v>
      </c>
      <c r="F291">
        <v>20.2</v>
      </c>
      <c r="G291" s="5"/>
      <c r="P291" s="5"/>
    </row>
    <row r="292" spans="1:16" x14ac:dyDescent="0.2">
      <c r="A292" t="s">
        <v>736</v>
      </c>
      <c r="B292">
        <v>4.5</v>
      </c>
      <c r="C292" s="5">
        <v>3</v>
      </c>
      <c r="E292" t="s">
        <v>1680</v>
      </c>
      <c r="F292">
        <v>3.9</v>
      </c>
      <c r="G292" s="5"/>
      <c r="P292" s="5"/>
    </row>
    <row r="293" spans="1:16" x14ac:dyDescent="0.2">
      <c r="A293" t="s">
        <v>737</v>
      </c>
      <c r="B293">
        <v>15.1</v>
      </c>
      <c r="C293" s="5">
        <v>3</v>
      </c>
      <c r="E293" t="s">
        <v>1681</v>
      </c>
      <c r="F293">
        <v>5.9</v>
      </c>
      <c r="G293" s="5"/>
      <c r="P293" s="5"/>
    </row>
    <row r="294" spans="1:16" x14ac:dyDescent="0.2">
      <c r="A294" t="s">
        <v>738</v>
      </c>
      <c r="B294">
        <v>20.100000000000001</v>
      </c>
      <c r="C294" s="5">
        <v>3</v>
      </c>
      <c r="E294" t="s">
        <v>1682</v>
      </c>
      <c r="F294">
        <v>5.4</v>
      </c>
      <c r="G294" s="5"/>
      <c r="P294" s="5"/>
    </row>
    <row r="295" spans="1:16" x14ac:dyDescent="0.2">
      <c r="A295" t="s">
        <v>739</v>
      </c>
      <c r="B295">
        <v>64.5</v>
      </c>
      <c r="C295" s="5">
        <v>3</v>
      </c>
      <c r="E295" t="s">
        <v>1683</v>
      </c>
      <c r="F295">
        <v>7.6</v>
      </c>
      <c r="G295" s="5"/>
      <c r="P295" s="5"/>
    </row>
    <row r="296" spans="1:16" x14ac:dyDescent="0.2">
      <c r="A296" t="s">
        <v>740</v>
      </c>
      <c r="B296">
        <v>52.5</v>
      </c>
      <c r="C296" s="5">
        <v>3</v>
      </c>
      <c r="E296" t="s">
        <v>1684</v>
      </c>
      <c r="F296">
        <v>3.5</v>
      </c>
      <c r="G296" s="5"/>
      <c r="P296" s="5"/>
    </row>
    <row r="297" spans="1:16" x14ac:dyDescent="0.2">
      <c r="A297" t="s">
        <v>741</v>
      </c>
      <c r="B297">
        <v>54</v>
      </c>
      <c r="C297" s="5">
        <v>3</v>
      </c>
      <c r="E297" t="s">
        <v>1685</v>
      </c>
      <c r="F297">
        <v>8.6</v>
      </c>
      <c r="G297" s="5"/>
      <c r="P297" s="5"/>
    </row>
    <row r="298" spans="1:16" x14ac:dyDescent="0.2">
      <c r="A298" t="s">
        <v>742</v>
      </c>
      <c r="B298">
        <v>70</v>
      </c>
      <c r="C298" s="5">
        <v>3</v>
      </c>
      <c r="E298" t="s">
        <v>1686</v>
      </c>
      <c r="F298">
        <v>3.3</v>
      </c>
      <c r="G298" s="5"/>
      <c r="P298" s="5"/>
    </row>
    <row r="299" spans="1:16" x14ac:dyDescent="0.2">
      <c r="A299" t="s">
        <v>743</v>
      </c>
      <c r="B299">
        <v>62</v>
      </c>
      <c r="C299" s="5">
        <v>3</v>
      </c>
      <c r="E299" t="s">
        <v>1687</v>
      </c>
      <c r="F299">
        <v>6.5</v>
      </c>
      <c r="G299" s="5"/>
      <c r="P299" s="5"/>
    </row>
    <row r="300" spans="1:16" x14ac:dyDescent="0.2">
      <c r="A300" t="s">
        <v>744</v>
      </c>
      <c r="B300">
        <v>64</v>
      </c>
      <c r="C300" s="5">
        <v>3</v>
      </c>
      <c r="E300" t="s">
        <v>1688</v>
      </c>
      <c r="F300">
        <v>10.6</v>
      </c>
      <c r="G300" s="5"/>
      <c r="P300" s="5"/>
    </row>
    <row r="301" spans="1:16" x14ac:dyDescent="0.2">
      <c r="A301" t="s">
        <v>745</v>
      </c>
      <c r="B301">
        <v>31.4</v>
      </c>
      <c r="C301" s="5">
        <v>3</v>
      </c>
      <c r="E301" t="s">
        <v>1689</v>
      </c>
      <c r="F301">
        <v>3.4</v>
      </c>
      <c r="G301" s="5"/>
      <c r="P301" s="5"/>
    </row>
    <row r="302" spans="1:16" x14ac:dyDescent="0.2">
      <c r="A302" t="s">
        <v>746</v>
      </c>
      <c r="B302">
        <v>56.5</v>
      </c>
      <c r="C302" s="5">
        <v>3</v>
      </c>
      <c r="E302" t="s">
        <v>1690</v>
      </c>
      <c r="F302">
        <v>8</v>
      </c>
      <c r="G302" s="5"/>
      <c r="P302" s="5"/>
    </row>
    <row r="303" spans="1:16" x14ac:dyDescent="0.2">
      <c r="A303" t="s">
        <v>747</v>
      </c>
      <c r="B303">
        <v>73</v>
      </c>
      <c r="C303" s="5">
        <v>3</v>
      </c>
      <c r="E303" t="s">
        <v>1691</v>
      </c>
      <c r="F303">
        <v>9.3000000000000007</v>
      </c>
      <c r="G303" s="5"/>
      <c r="P303" s="5"/>
    </row>
    <row r="304" spans="1:16" x14ac:dyDescent="0.2">
      <c r="A304" t="s">
        <v>748</v>
      </c>
      <c r="B304">
        <v>34</v>
      </c>
      <c r="C304" s="5">
        <v>3</v>
      </c>
      <c r="E304" t="s">
        <v>1692</v>
      </c>
      <c r="F304">
        <v>6.4</v>
      </c>
      <c r="G304" s="5"/>
      <c r="P304" s="5"/>
    </row>
    <row r="305" spans="1:16" x14ac:dyDescent="0.2">
      <c r="A305" t="s">
        <v>15</v>
      </c>
      <c r="B305">
        <v>4.8</v>
      </c>
      <c r="C305" s="5">
        <v>2</v>
      </c>
      <c r="E305" t="s">
        <v>1693</v>
      </c>
      <c r="F305">
        <v>7.6</v>
      </c>
      <c r="G305" s="5"/>
      <c r="P305" s="5"/>
    </row>
    <row r="306" spans="1:16" x14ac:dyDescent="0.2">
      <c r="A306" t="s">
        <v>168</v>
      </c>
      <c r="B306">
        <v>8.8000000000000007</v>
      </c>
      <c r="C306" s="5">
        <v>2</v>
      </c>
      <c r="E306" t="s">
        <v>1694</v>
      </c>
      <c r="F306">
        <v>3.3</v>
      </c>
      <c r="G306" s="5"/>
      <c r="P306" s="5"/>
    </row>
    <row r="307" spans="1:16" x14ac:dyDescent="0.2">
      <c r="A307" t="s">
        <v>169</v>
      </c>
      <c r="B307">
        <v>6.8</v>
      </c>
      <c r="C307" s="5">
        <v>2</v>
      </c>
      <c r="E307" t="s">
        <v>1695</v>
      </c>
      <c r="F307">
        <v>7</v>
      </c>
      <c r="G307" s="5"/>
      <c r="P307" s="5"/>
    </row>
    <row r="308" spans="1:16" x14ac:dyDescent="0.2">
      <c r="A308" t="s">
        <v>170</v>
      </c>
      <c r="B308">
        <v>4.2</v>
      </c>
      <c r="C308" s="5">
        <v>2</v>
      </c>
      <c r="E308" t="s">
        <v>1696</v>
      </c>
      <c r="F308">
        <v>4</v>
      </c>
      <c r="G308" s="5"/>
      <c r="P308" s="5"/>
    </row>
    <row r="309" spans="1:16" x14ac:dyDescent="0.2">
      <c r="A309" t="s">
        <v>171</v>
      </c>
      <c r="B309">
        <v>4.4000000000000004</v>
      </c>
      <c r="C309" s="5">
        <v>2</v>
      </c>
      <c r="E309" t="s">
        <v>1697</v>
      </c>
      <c r="F309">
        <v>9.4</v>
      </c>
      <c r="G309" s="5"/>
      <c r="P309" s="5"/>
    </row>
    <row r="310" spans="1:16" x14ac:dyDescent="0.2">
      <c r="A310" t="s">
        <v>172</v>
      </c>
      <c r="B310">
        <v>10.3</v>
      </c>
      <c r="C310" s="5">
        <v>2</v>
      </c>
      <c r="E310" t="s">
        <v>1698</v>
      </c>
      <c r="F310">
        <v>9.6</v>
      </c>
      <c r="G310" s="5"/>
      <c r="P310" s="5"/>
    </row>
    <row r="311" spans="1:16" x14ac:dyDescent="0.2">
      <c r="A311" t="s">
        <v>173</v>
      </c>
      <c r="B311">
        <v>4.5</v>
      </c>
      <c r="C311" s="5">
        <v>2</v>
      </c>
      <c r="E311" t="s">
        <v>1699</v>
      </c>
      <c r="F311">
        <v>6.1</v>
      </c>
      <c r="G311" s="5"/>
      <c r="P311" s="5"/>
    </row>
    <row r="312" spans="1:16" x14ac:dyDescent="0.2">
      <c r="A312" t="s">
        <v>11</v>
      </c>
      <c r="B312">
        <v>5.8</v>
      </c>
      <c r="C312" s="5">
        <v>3</v>
      </c>
      <c r="E312" t="s">
        <v>1700</v>
      </c>
      <c r="F312">
        <v>6.2</v>
      </c>
      <c r="G312" s="5"/>
      <c r="P312" s="5"/>
    </row>
    <row r="313" spans="1:16" x14ac:dyDescent="0.2">
      <c r="A313" t="s">
        <v>18</v>
      </c>
      <c r="B313">
        <v>4.5999999999999996</v>
      </c>
      <c r="C313" s="5">
        <v>2</v>
      </c>
      <c r="E313" t="s">
        <v>1701</v>
      </c>
      <c r="F313">
        <v>16.3</v>
      </c>
      <c r="G313" s="5"/>
      <c r="P313" s="5"/>
    </row>
    <row r="314" spans="1:16" x14ac:dyDescent="0.2">
      <c r="A314" t="s">
        <v>174</v>
      </c>
      <c r="B314">
        <v>5.9</v>
      </c>
      <c r="C314" s="5">
        <v>2</v>
      </c>
      <c r="E314" t="s">
        <v>1702</v>
      </c>
      <c r="F314">
        <v>11.5</v>
      </c>
      <c r="G314" s="5"/>
      <c r="P314" s="5"/>
    </row>
    <row r="315" spans="1:16" x14ac:dyDescent="0.2">
      <c r="A315" t="s">
        <v>749</v>
      </c>
      <c r="B315">
        <v>16.100000000000001</v>
      </c>
      <c r="C315" s="5">
        <v>3</v>
      </c>
      <c r="E315" t="s">
        <v>1703</v>
      </c>
      <c r="F315">
        <v>4.3</v>
      </c>
      <c r="G315" s="5"/>
      <c r="P315" s="5"/>
    </row>
    <row r="316" spans="1:16" x14ac:dyDescent="0.2">
      <c r="A316" t="s">
        <v>750</v>
      </c>
      <c r="B316">
        <v>28.5</v>
      </c>
      <c r="C316" s="5">
        <v>3</v>
      </c>
      <c r="E316" t="s">
        <v>1704</v>
      </c>
      <c r="F316">
        <v>12.9</v>
      </c>
      <c r="G316" s="5"/>
      <c r="P316" s="5"/>
    </row>
    <row r="317" spans="1:16" x14ac:dyDescent="0.2">
      <c r="A317" t="s">
        <v>16</v>
      </c>
      <c r="B317">
        <v>5</v>
      </c>
      <c r="C317" s="5">
        <v>2</v>
      </c>
      <c r="E317" t="s">
        <v>1705</v>
      </c>
      <c r="F317">
        <v>5.6</v>
      </c>
      <c r="G317" s="5"/>
      <c r="P317" s="5"/>
    </row>
    <row r="318" spans="1:16" x14ac:dyDescent="0.2">
      <c r="A318" t="s">
        <v>175</v>
      </c>
      <c r="B318">
        <v>7.3</v>
      </c>
      <c r="C318" s="5">
        <v>2</v>
      </c>
      <c r="E318" t="s">
        <v>1706</v>
      </c>
      <c r="F318">
        <v>10.7</v>
      </c>
      <c r="G318" s="5"/>
      <c r="P318" s="5"/>
    </row>
    <row r="319" spans="1:16" x14ac:dyDescent="0.2">
      <c r="A319" t="s">
        <v>176</v>
      </c>
      <c r="B319">
        <v>8.6999999999999993</v>
      </c>
      <c r="C319" s="5">
        <v>2</v>
      </c>
      <c r="E319" t="s">
        <v>1707</v>
      </c>
      <c r="F319">
        <v>81</v>
      </c>
      <c r="G319" s="5"/>
      <c r="P319" s="5"/>
    </row>
    <row r="320" spans="1:16" x14ac:dyDescent="0.2">
      <c r="A320" t="s">
        <v>177</v>
      </c>
      <c r="B320">
        <v>5</v>
      </c>
      <c r="C320" s="5">
        <v>2</v>
      </c>
      <c r="E320" t="s">
        <v>1708</v>
      </c>
      <c r="F320">
        <v>102</v>
      </c>
      <c r="G320" s="5"/>
      <c r="P320" s="5"/>
    </row>
    <row r="321" spans="1:16" x14ac:dyDescent="0.2">
      <c r="A321" t="s">
        <v>178</v>
      </c>
      <c r="B321">
        <v>10</v>
      </c>
      <c r="C321" s="5">
        <v>2</v>
      </c>
      <c r="E321" t="s">
        <v>1709</v>
      </c>
      <c r="F321">
        <v>47.9</v>
      </c>
      <c r="G321" s="5"/>
      <c r="P321" s="5"/>
    </row>
    <row r="322" spans="1:16" x14ac:dyDescent="0.2">
      <c r="A322" t="s">
        <v>179</v>
      </c>
      <c r="B322">
        <v>5.8</v>
      </c>
      <c r="C322" s="5">
        <v>2</v>
      </c>
      <c r="E322" t="s">
        <v>1710</v>
      </c>
      <c r="F322">
        <v>22.1</v>
      </c>
      <c r="G322" s="5"/>
      <c r="P322" s="5"/>
    </row>
    <row r="323" spans="1:16" x14ac:dyDescent="0.2">
      <c r="A323" t="s">
        <v>180</v>
      </c>
      <c r="B323">
        <v>5.6</v>
      </c>
      <c r="C323" s="5">
        <v>2</v>
      </c>
      <c r="E323" t="s">
        <v>1711</v>
      </c>
      <c r="F323">
        <v>25.9</v>
      </c>
      <c r="G323" s="5"/>
      <c r="P323" s="5"/>
    </row>
    <row r="324" spans="1:16" x14ac:dyDescent="0.2">
      <c r="A324" t="s">
        <v>181</v>
      </c>
      <c r="B324">
        <v>13.1</v>
      </c>
      <c r="C324" s="5">
        <v>2</v>
      </c>
      <c r="E324" t="s">
        <v>1712</v>
      </c>
      <c r="F324">
        <v>52</v>
      </c>
      <c r="G324" s="5"/>
      <c r="P324" s="5"/>
    </row>
    <row r="325" spans="1:16" x14ac:dyDescent="0.2">
      <c r="A325" t="s">
        <v>182</v>
      </c>
      <c r="B325">
        <v>12.2</v>
      </c>
      <c r="C325" s="5">
        <v>2</v>
      </c>
      <c r="E325" t="s">
        <v>1713</v>
      </c>
      <c r="F325">
        <v>28.2</v>
      </c>
      <c r="G325" s="5"/>
      <c r="P325" s="5"/>
    </row>
    <row r="326" spans="1:16" x14ac:dyDescent="0.2">
      <c r="A326" t="s">
        <v>17</v>
      </c>
      <c r="B326">
        <v>4</v>
      </c>
      <c r="C326" s="5">
        <v>3</v>
      </c>
      <c r="E326" t="s">
        <v>1714</v>
      </c>
      <c r="F326">
        <v>35</v>
      </c>
      <c r="G326" s="5"/>
      <c r="P326" s="5"/>
    </row>
    <row r="327" spans="1:16" x14ac:dyDescent="0.2">
      <c r="A327" t="s">
        <v>183</v>
      </c>
      <c r="B327">
        <v>4.2</v>
      </c>
      <c r="C327" s="5">
        <v>2</v>
      </c>
      <c r="E327" s="5"/>
      <c r="G327" s="5"/>
      <c r="P327" s="5"/>
    </row>
    <row r="328" spans="1:16" x14ac:dyDescent="0.2">
      <c r="A328" t="s">
        <v>184</v>
      </c>
      <c r="B328">
        <v>15</v>
      </c>
      <c r="C328" s="5">
        <v>2</v>
      </c>
      <c r="E328" s="5"/>
      <c r="G328" s="5"/>
      <c r="P328" s="5"/>
    </row>
    <row r="329" spans="1:16" x14ac:dyDescent="0.2">
      <c r="A329" t="s">
        <v>185</v>
      </c>
      <c r="B329">
        <v>10.8</v>
      </c>
      <c r="C329" s="5">
        <v>2</v>
      </c>
      <c r="E329" s="5"/>
      <c r="G329" s="5"/>
      <c r="P329" s="5"/>
    </row>
    <row r="330" spans="1:16" x14ac:dyDescent="0.2">
      <c r="A330" t="s">
        <v>186</v>
      </c>
      <c r="B330">
        <v>7.1</v>
      </c>
      <c r="C330" s="5">
        <v>2</v>
      </c>
      <c r="E330" s="5"/>
      <c r="G330" s="5"/>
      <c r="P330" s="5"/>
    </row>
    <row r="331" spans="1:16" x14ac:dyDescent="0.2">
      <c r="A331" t="s">
        <v>187</v>
      </c>
      <c r="B331">
        <v>11.1</v>
      </c>
      <c r="C331" s="5">
        <v>2</v>
      </c>
      <c r="E331" s="5"/>
      <c r="G331" s="5"/>
      <c r="P331" s="5"/>
    </row>
    <row r="332" spans="1:16" x14ac:dyDescent="0.2">
      <c r="A332" t="s">
        <v>751</v>
      </c>
      <c r="B332">
        <v>8.9</v>
      </c>
      <c r="C332" s="5">
        <v>3</v>
      </c>
      <c r="E332" s="5"/>
      <c r="G332" s="5"/>
      <c r="P332" s="5"/>
    </row>
    <row r="333" spans="1:16" x14ac:dyDescent="0.2">
      <c r="A333" t="s">
        <v>188</v>
      </c>
      <c r="B333">
        <v>13</v>
      </c>
      <c r="C333" s="5">
        <v>2</v>
      </c>
      <c r="E333" s="5"/>
      <c r="G333" s="5"/>
      <c r="P333" s="5"/>
    </row>
    <row r="334" spans="1:16" x14ac:dyDescent="0.2">
      <c r="A334" t="s">
        <v>752</v>
      </c>
      <c r="B334">
        <v>14.6</v>
      </c>
      <c r="C334" s="5">
        <v>3</v>
      </c>
      <c r="E334" s="5"/>
      <c r="G334" s="5"/>
      <c r="P334" s="5"/>
    </row>
    <row r="335" spans="1:16" x14ac:dyDescent="0.2">
      <c r="A335" t="s">
        <v>753</v>
      </c>
      <c r="B335">
        <v>61.5</v>
      </c>
      <c r="C335" s="5">
        <v>3</v>
      </c>
      <c r="E335" s="5"/>
      <c r="G335" s="5"/>
      <c r="P335" s="5"/>
    </row>
    <row r="336" spans="1:16" x14ac:dyDescent="0.2">
      <c r="A336" t="s">
        <v>754</v>
      </c>
      <c r="B336">
        <v>56.5</v>
      </c>
      <c r="C336" s="5">
        <v>3</v>
      </c>
      <c r="E336" s="5"/>
      <c r="G336" s="5"/>
      <c r="P336" s="5"/>
    </row>
    <row r="337" spans="1:16" x14ac:dyDescent="0.2">
      <c r="A337" t="s">
        <v>755</v>
      </c>
      <c r="B337">
        <v>60.5</v>
      </c>
      <c r="C337" s="5">
        <v>3</v>
      </c>
      <c r="E337" s="5"/>
      <c r="G337" s="5"/>
      <c r="P337" s="5"/>
    </row>
    <row r="338" spans="1:16" x14ac:dyDescent="0.2">
      <c r="A338" t="s">
        <v>756</v>
      </c>
      <c r="B338">
        <v>68</v>
      </c>
      <c r="C338" s="5">
        <v>3</v>
      </c>
      <c r="E338" s="5"/>
      <c r="G338" s="5"/>
      <c r="P338" s="5"/>
    </row>
    <row r="339" spans="1:16" x14ac:dyDescent="0.2">
      <c r="A339" t="s">
        <v>757</v>
      </c>
      <c r="B339">
        <v>74.5</v>
      </c>
      <c r="C339" s="5">
        <v>3</v>
      </c>
      <c r="E339" s="5"/>
      <c r="G339" s="5"/>
      <c r="P339" s="5"/>
    </row>
    <row r="340" spans="1:16" x14ac:dyDescent="0.2">
      <c r="A340" t="s">
        <v>758</v>
      </c>
      <c r="B340">
        <v>65</v>
      </c>
      <c r="C340" s="5">
        <v>3</v>
      </c>
      <c r="E340" s="5"/>
      <c r="G340" s="5"/>
      <c r="P340" s="5"/>
    </row>
    <row r="341" spans="1:16" x14ac:dyDescent="0.2">
      <c r="A341" t="s">
        <v>759</v>
      </c>
      <c r="B341">
        <v>65</v>
      </c>
      <c r="C341" s="5">
        <v>3</v>
      </c>
      <c r="E341" s="5"/>
      <c r="G341" s="5"/>
      <c r="P341" s="5"/>
    </row>
    <row r="342" spans="1:16" x14ac:dyDescent="0.2">
      <c r="A342" t="s">
        <v>760</v>
      </c>
      <c r="B342">
        <v>27.8</v>
      </c>
      <c r="C342" s="5">
        <v>3</v>
      </c>
      <c r="E342" s="5"/>
      <c r="G342" s="5"/>
      <c r="P342" s="5"/>
    </row>
    <row r="343" spans="1:16" x14ac:dyDescent="0.2">
      <c r="A343" t="s">
        <v>761</v>
      </c>
      <c r="B343">
        <v>29.7</v>
      </c>
      <c r="C343" s="5">
        <v>3</v>
      </c>
      <c r="E343" s="5"/>
      <c r="G343" s="5"/>
      <c r="P343" s="5"/>
    </row>
    <row r="344" spans="1:16" x14ac:dyDescent="0.2">
      <c r="A344" t="s">
        <v>189</v>
      </c>
      <c r="B344">
        <v>4.2</v>
      </c>
      <c r="C344" s="5">
        <v>2</v>
      </c>
      <c r="E344" s="5"/>
      <c r="G344" s="5"/>
      <c r="P344" s="5"/>
    </row>
    <row r="345" spans="1:16" x14ac:dyDescent="0.2">
      <c r="A345" t="s">
        <v>190</v>
      </c>
      <c r="B345">
        <v>7.3</v>
      </c>
      <c r="C345" s="5">
        <v>2</v>
      </c>
      <c r="E345" s="5"/>
      <c r="G345" s="5"/>
      <c r="P345" s="5"/>
    </row>
    <row r="346" spans="1:16" x14ac:dyDescent="0.2">
      <c r="A346" t="s">
        <v>191</v>
      </c>
      <c r="B346">
        <v>7.1</v>
      </c>
      <c r="C346" s="5">
        <v>2</v>
      </c>
      <c r="E346" s="5"/>
      <c r="G346" s="5"/>
      <c r="P346" s="5"/>
    </row>
    <row r="347" spans="1:16" x14ac:dyDescent="0.2">
      <c r="A347" t="s">
        <v>192</v>
      </c>
      <c r="B347">
        <v>9.6999999999999993</v>
      </c>
      <c r="C347" s="5">
        <v>2</v>
      </c>
      <c r="E347" s="5"/>
      <c r="G347" s="5"/>
      <c r="P347" s="5"/>
    </row>
    <row r="348" spans="1:16" x14ac:dyDescent="0.2">
      <c r="A348" t="s">
        <v>193</v>
      </c>
      <c r="B348">
        <v>9.3000000000000007</v>
      </c>
      <c r="C348" s="5">
        <v>2</v>
      </c>
      <c r="E348" s="5"/>
      <c r="G348" s="5"/>
      <c r="P348" s="5"/>
    </row>
    <row r="349" spans="1:16" x14ac:dyDescent="0.2">
      <c r="A349" t="s">
        <v>194</v>
      </c>
      <c r="B349">
        <v>12.9</v>
      </c>
      <c r="C349" s="5">
        <v>2</v>
      </c>
      <c r="E349" s="5"/>
      <c r="G349" s="5"/>
      <c r="P349" s="5"/>
    </row>
    <row r="350" spans="1:16" x14ac:dyDescent="0.2">
      <c r="A350" t="s">
        <v>762</v>
      </c>
      <c r="B350">
        <v>7.6</v>
      </c>
      <c r="C350" s="5">
        <v>3</v>
      </c>
      <c r="E350" s="5"/>
      <c r="G350" s="5"/>
      <c r="P350" s="5"/>
    </row>
    <row r="351" spans="1:16" x14ac:dyDescent="0.2">
      <c r="A351" t="s">
        <v>763</v>
      </c>
      <c r="B351">
        <v>5.0999999999999996</v>
      </c>
      <c r="C351" s="5">
        <v>3</v>
      </c>
      <c r="E351" s="5"/>
      <c r="G351" s="5"/>
      <c r="P351" s="5"/>
    </row>
    <row r="352" spans="1:16" x14ac:dyDescent="0.2">
      <c r="A352" t="s">
        <v>764</v>
      </c>
      <c r="B352">
        <v>8.6999999999999993</v>
      </c>
      <c r="C352" s="5">
        <v>3</v>
      </c>
      <c r="E352" s="5"/>
      <c r="G352" s="5"/>
      <c r="P352" s="5"/>
    </row>
    <row r="353" spans="1:16" x14ac:dyDescent="0.2">
      <c r="A353" t="s">
        <v>765</v>
      </c>
      <c r="B353">
        <v>74.5</v>
      </c>
      <c r="C353" s="5">
        <v>3</v>
      </c>
      <c r="E353" s="5"/>
      <c r="G353" s="5"/>
      <c r="P353" s="5"/>
    </row>
    <row r="354" spans="1:16" x14ac:dyDescent="0.2">
      <c r="A354" t="s">
        <v>766</v>
      </c>
      <c r="B354">
        <v>60.5</v>
      </c>
      <c r="C354" s="5">
        <v>3</v>
      </c>
      <c r="E354" s="5"/>
      <c r="G354" s="5"/>
      <c r="P354" s="5"/>
    </row>
    <row r="355" spans="1:16" x14ac:dyDescent="0.2">
      <c r="A355" t="s">
        <v>767</v>
      </c>
      <c r="B355">
        <v>58</v>
      </c>
      <c r="C355" s="5">
        <v>3</v>
      </c>
      <c r="E355" s="5"/>
      <c r="G355" s="5"/>
      <c r="P355" s="5"/>
    </row>
    <row r="356" spans="1:16" x14ac:dyDescent="0.2">
      <c r="A356" t="s">
        <v>768</v>
      </c>
      <c r="B356">
        <v>61</v>
      </c>
      <c r="C356" s="5">
        <v>3</v>
      </c>
      <c r="E356" s="5"/>
      <c r="G356" s="5"/>
      <c r="P356" s="5"/>
    </row>
    <row r="357" spans="1:16" x14ac:dyDescent="0.2">
      <c r="A357" t="s">
        <v>769</v>
      </c>
      <c r="B357">
        <v>60.5</v>
      </c>
      <c r="C357" s="5">
        <v>3</v>
      </c>
      <c r="E357" s="5"/>
      <c r="G357" s="5"/>
      <c r="P357" s="5"/>
    </row>
    <row r="358" spans="1:16" x14ac:dyDescent="0.2">
      <c r="A358" t="s">
        <v>770</v>
      </c>
      <c r="B358">
        <v>67</v>
      </c>
      <c r="C358" s="5">
        <v>3</v>
      </c>
      <c r="E358" s="5"/>
      <c r="G358" s="5"/>
      <c r="P358" s="5"/>
    </row>
    <row r="359" spans="1:16" x14ac:dyDescent="0.2">
      <c r="A359" t="s">
        <v>195</v>
      </c>
      <c r="B359">
        <v>5.3</v>
      </c>
      <c r="C359" s="5">
        <v>2</v>
      </c>
      <c r="E359" s="5"/>
      <c r="G359" s="5"/>
      <c r="P359" s="5"/>
    </row>
    <row r="360" spans="1:16" x14ac:dyDescent="0.2">
      <c r="A360" t="s">
        <v>196</v>
      </c>
      <c r="B360">
        <v>5.9</v>
      </c>
      <c r="C360" s="5">
        <v>2</v>
      </c>
      <c r="E360" s="5"/>
      <c r="G360" s="5"/>
      <c r="P360" s="5"/>
    </row>
    <row r="361" spans="1:16" x14ac:dyDescent="0.2">
      <c r="A361" t="s">
        <v>197</v>
      </c>
      <c r="B361">
        <v>6.5</v>
      </c>
      <c r="C361" s="5">
        <v>2</v>
      </c>
      <c r="E361" s="5"/>
      <c r="G361" s="5"/>
      <c r="P361" s="5"/>
    </row>
    <row r="362" spans="1:16" x14ac:dyDescent="0.2">
      <c r="A362" t="s">
        <v>198</v>
      </c>
      <c r="B362">
        <v>4.4000000000000004</v>
      </c>
      <c r="C362" s="5">
        <v>2</v>
      </c>
      <c r="E362" s="5"/>
      <c r="G362" s="5"/>
      <c r="P362" s="5"/>
    </row>
    <row r="363" spans="1:16" x14ac:dyDescent="0.2">
      <c r="A363" t="s">
        <v>199</v>
      </c>
      <c r="B363">
        <v>3.4</v>
      </c>
      <c r="C363" s="5">
        <v>2</v>
      </c>
      <c r="E363" s="5"/>
      <c r="G363" s="5"/>
      <c r="P363" s="5"/>
    </row>
    <row r="364" spans="1:16" x14ac:dyDescent="0.2">
      <c r="A364" t="s">
        <v>200</v>
      </c>
      <c r="B364">
        <v>5.3</v>
      </c>
      <c r="C364" s="5">
        <v>2</v>
      </c>
      <c r="E364" s="5"/>
      <c r="G364" s="5"/>
      <c r="P364" s="5"/>
    </row>
    <row r="365" spans="1:16" x14ac:dyDescent="0.2">
      <c r="A365" t="s">
        <v>201</v>
      </c>
      <c r="B365">
        <v>4.8</v>
      </c>
      <c r="C365" s="5">
        <v>2</v>
      </c>
      <c r="E365" s="5"/>
      <c r="G365" s="5"/>
      <c r="P365" s="5"/>
    </row>
    <row r="366" spans="1:16" x14ac:dyDescent="0.2">
      <c r="A366" t="s">
        <v>202</v>
      </c>
      <c r="B366">
        <v>10.3</v>
      </c>
      <c r="C366" s="5">
        <v>2</v>
      </c>
      <c r="E366" s="5"/>
      <c r="G366" s="5"/>
      <c r="P366" s="5"/>
    </row>
    <row r="367" spans="1:16" x14ac:dyDescent="0.2">
      <c r="A367" t="s">
        <v>203</v>
      </c>
      <c r="B367">
        <v>4.8</v>
      </c>
      <c r="C367" s="5">
        <v>2</v>
      </c>
      <c r="E367" s="5"/>
      <c r="G367" s="5"/>
      <c r="P367" s="5"/>
    </row>
    <row r="368" spans="1:16" x14ac:dyDescent="0.2">
      <c r="A368" t="s">
        <v>204</v>
      </c>
      <c r="B368">
        <v>4.3</v>
      </c>
      <c r="C368" s="5">
        <v>2</v>
      </c>
      <c r="E368" s="5"/>
      <c r="G368" s="5"/>
      <c r="P368" s="5"/>
    </row>
    <row r="369" spans="1:16" x14ac:dyDescent="0.2">
      <c r="A369" t="s">
        <v>205</v>
      </c>
      <c r="B369">
        <v>6.2</v>
      </c>
      <c r="C369" s="5">
        <v>2</v>
      </c>
      <c r="E369" s="5"/>
      <c r="G369" s="5"/>
      <c r="P369" s="5"/>
    </row>
    <row r="370" spans="1:16" x14ac:dyDescent="0.2">
      <c r="A370" t="s">
        <v>206</v>
      </c>
      <c r="B370">
        <v>13</v>
      </c>
      <c r="C370" s="5">
        <v>2</v>
      </c>
      <c r="E370" s="5"/>
      <c r="G370" s="5"/>
      <c r="P370" s="5"/>
    </row>
    <row r="371" spans="1:16" x14ac:dyDescent="0.2">
      <c r="A371" t="s">
        <v>207</v>
      </c>
      <c r="B371">
        <v>5.0999999999999996</v>
      </c>
      <c r="C371" s="5">
        <v>2</v>
      </c>
      <c r="E371" s="5"/>
      <c r="G371" s="5"/>
      <c r="P371" s="5"/>
    </row>
    <row r="372" spans="1:16" x14ac:dyDescent="0.2">
      <c r="A372" t="s">
        <v>208</v>
      </c>
      <c r="B372">
        <v>9.1</v>
      </c>
      <c r="C372" s="5">
        <v>2</v>
      </c>
      <c r="E372" s="5"/>
      <c r="G372" s="5"/>
      <c r="P372" s="5"/>
    </row>
    <row r="373" spans="1:16" x14ac:dyDescent="0.2">
      <c r="A373" t="s">
        <v>209</v>
      </c>
      <c r="B373">
        <v>6.8</v>
      </c>
      <c r="C373" s="5">
        <v>2</v>
      </c>
      <c r="E373" s="5"/>
      <c r="G373" s="5"/>
      <c r="P373" s="5"/>
    </row>
    <row r="374" spans="1:16" x14ac:dyDescent="0.2">
      <c r="A374" t="s">
        <v>210</v>
      </c>
      <c r="B374">
        <v>4.4000000000000004</v>
      </c>
      <c r="C374" s="5">
        <v>2</v>
      </c>
      <c r="E374" s="5"/>
      <c r="G374" s="5"/>
      <c r="P374" s="5"/>
    </row>
    <row r="375" spans="1:16" x14ac:dyDescent="0.2">
      <c r="A375" t="s">
        <v>211</v>
      </c>
      <c r="B375">
        <v>4.4000000000000004</v>
      </c>
      <c r="C375" s="5">
        <v>2</v>
      </c>
      <c r="E375" s="5"/>
      <c r="G375" s="5"/>
      <c r="P375" s="5"/>
    </row>
    <row r="376" spans="1:16" x14ac:dyDescent="0.2">
      <c r="A376" t="s">
        <v>212</v>
      </c>
      <c r="B376">
        <v>7.5</v>
      </c>
      <c r="C376" s="5">
        <v>2</v>
      </c>
      <c r="E376" s="5"/>
      <c r="G376" s="5"/>
      <c r="P376" s="5"/>
    </row>
    <row r="377" spans="1:16" x14ac:dyDescent="0.2">
      <c r="A377" t="s">
        <v>213</v>
      </c>
      <c r="B377">
        <v>4.5999999999999996</v>
      </c>
      <c r="C377" s="5">
        <v>2</v>
      </c>
      <c r="E377" s="5"/>
      <c r="G377" s="5"/>
      <c r="P377" s="5"/>
    </row>
    <row r="378" spans="1:16" x14ac:dyDescent="0.2">
      <c r="A378" t="s">
        <v>214</v>
      </c>
      <c r="B378">
        <v>4.9000000000000004</v>
      </c>
      <c r="C378" s="5">
        <v>2</v>
      </c>
      <c r="E378" s="5"/>
      <c r="G378" s="5"/>
      <c r="P378" s="5"/>
    </row>
    <row r="379" spans="1:16" x14ac:dyDescent="0.2">
      <c r="A379" t="s">
        <v>215</v>
      </c>
      <c r="B379">
        <v>9.1999999999999993</v>
      </c>
      <c r="C379" s="5">
        <v>2</v>
      </c>
      <c r="E379" s="5"/>
      <c r="G379" s="5"/>
      <c r="P379" s="5"/>
    </row>
    <row r="380" spans="1:16" x14ac:dyDescent="0.2">
      <c r="A380" t="s">
        <v>771</v>
      </c>
      <c r="B380">
        <v>9.3000000000000007</v>
      </c>
      <c r="C380" s="5">
        <v>3</v>
      </c>
      <c r="E380" s="5"/>
      <c r="G380" s="5"/>
      <c r="P380" s="5"/>
    </row>
    <row r="381" spans="1:16" x14ac:dyDescent="0.2">
      <c r="A381" t="s">
        <v>216</v>
      </c>
      <c r="B381">
        <v>8.4</v>
      </c>
      <c r="C381" s="5">
        <v>2</v>
      </c>
      <c r="E381" s="5"/>
      <c r="G381" s="5"/>
      <c r="P381" s="5"/>
    </row>
    <row r="382" spans="1:16" x14ac:dyDescent="0.2">
      <c r="A382" t="s">
        <v>217</v>
      </c>
      <c r="B382">
        <v>3.6</v>
      </c>
      <c r="C382" s="5">
        <v>2</v>
      </c>
      <c r="E382" s="5"/>
      <c r="G382" s="5"/>
      <c r="P382" s="5"/>
    </row>
    <row r="383" spans="1:16" x14ac:dyDescent="0.2">
      <c r="A383" t="s">
        <v>218</v>
      </c>
      <c r="B383">
        <v>1.7</v>
      </c>
      <c r="C383" s="5">
        <v>2</v>
      </c>
      <c r="E383" s="5"/>
      <c r="G383" s="5"/>
      <c r="P383" s="5"/>
    </row>
    <row r="384" spans="1:16" x14ac:dyDescent="0.2">
      <c r="A384" t="s">
        <v>219</v>
      </c>
      <c r="B384">
        <v>4.5</v>
      </c>
      <c r="C384" s="5">
        <v>2</v>
      </c>
      <c r="E384" s="5"/>
      <c r="G384" s="5"/>
      <c r="P384" s="5"/>
    </row>
    <row r="385" spans="1:16" x14ac:dyDescent="0.2">
      <c r="A385" t="s">
        <v>772</v>
      </c>
      <c r="B385">
        <v>9.5</v>
      </c>
      <c r="C385" s="5">
        <v>3</v>
      </c>
      <c r="E385" s="5"/>
      <c r="G385" s="5"/>
      <c r="P385" s="5"/>
    </row>
    <row r="386" spans="1:16" x14ac:dyDescent="0.2">
      <c r="A386" t="s">
        <v>220</v>
      </c>
      <c r="B386">
        <v>6.1</v>
      </c>
      <c r="C386" s="5">
        <v>2</v>
      </c>
      <c r="E386" s="5"/>
      <c r="G386" s="5"/>
      <c r="P386" s="5"/>
    </row>
    <row r="387" spans="1:16" x14ac:dyDescent="0.2">
      <c r="A387" t="s">
        <v>221</v>
      </c>
      <c r="B387">
        <v>2.9</v>
      </c>
      <c r="C387" s="5">
        <v>2</v>
      </c>
      <c r="E387" s="5"/>
      <c r="G387" s="5"/>
      <c r="P387" s="5"/>
    </row>
    <row r="388" spans="1:16" x14ac:dyDescent="0.2">
      <c r="A388" t="s">
        <v>222</v>
      </c>
      <c r="B388">
        <v>4.3</v>
      </c>
      <c r="C388" s="5">
        <v>2</v>
      </c>
      <c r="G388" s="5"/>
      <c r="P388" s="5"/>
    </row>
    <row r="389" spans="1:16" x14ac:dyDescent="0.2">
      <c r="A389" t="s">
        <v>223</v>
      </c>
      <c r="B389">
        <v>6</v>
      </c>
      <c r="C389" s="5">
        <v>2</v>
      </c>
      <c r="G389" s="5"/>
      <c r="P389" s="5"/>
    </row>
    <row r="390" spans="1:16" x14ac:dyDescent="0.2">
      <c r="A390" t="s">
        <v>224</v>
      </c>
      <c r="B390">
        <v>1.8</v>
      </c>
      <c r="C390" s="5">
        <v>2</v>
      </c>
      <c r="G390" s="5"/>
      <c r="P390" s="5"/>
    </row>
    <row r="391" spans="1:16" x14ac:dyDescent="0.2">
      <c r="A391" t="s">
        <v>225</v>
      </c>
      <c r="B391">
        <v>4.9000000000000004</v>
      </c>
      <c r="C391" s="5">
        <v>2</v>
      </c>
      <c r="G391" s="5"/>
      <c r="P391" s="5"/>
    </row>
    <row r="392" spans="1:16" x14ac:dyDescent="0.2">
      <c r="A392" t="s">
        <v>226</v>
      </c>
      <c r="B392">
        <v>5.2</v>
      </c>
      <c r="C392" s="5">
        <v>2</v>
      </c>
      <c r="G392" s="5"/>
      <c r="P392" s="5"/>
    </row>
    <row r="393" spans="1:16" x14ac:dyDescent="0.2">
      <c r="A393" t="s">
        <v>227</v>
      </c>
      <c r="B393">
        <v>8.1</v>
      </c>
      <c r="C393" s="5">
        <v>2</v>
      </c>
      <c r="G393" s="5"/>
      <c r="P393" s="5"/>
    </row>
    <row r="394" spans="1:16" x14ac:dyDescent="0.2">
      <c r="A394" t="s">
        <v>228</v>
      </c>
      <c r="B394">
        <v>3.6</v>
      </c>
      <c r="C394" s="5">
        <v>2</v>
      </c>
      <c r="G394" s="5"/>
      <c r="P394" s="5"/>
    </row>
    <row r="395" spans="1:16" x14ac:dyDescent="0.2">
      <c r="A395" t="s">
        <v>229</v>
      </c>
      <c r="B395">
        <v>6.5</v>
      </c>
      <c r="C395" s="5">
        <v>2</v>
      </c>
      <c r="G395" s="5"/>
      <c r="P395" s="5"/>
    </row>
    <row r="396" spans="1:16" x14ac:dyDescent="0.2">
      <c r="A396" t="s">
        <v>230</v>
      </c>
      <c r="B396">
        <v>4.9000000000000004</v>
      </c>
      <c r="C396" s="5">
        <v>2</v>
      </c>
      <c r="G396" s="5"/>
      <c r="P396" s="5"/>
    </row>
    <row r="397" spans="1:16" x14ac:dyDescent="0.2">
      <c r="A397" t="s">
        <v>231</v>
      </c>
      <c r="B397">
        <v>7.6</v>
      </c>
      <c r="C397" s="5">
        <v>2</v>
      </c>
      <c r="G397" s="5"/>
      <c r="P397" s="5"/>
    </row>
    <row r="398" spans="1:16" x14ac:dyDescent="0.2">
      <c r="A398" t="s">
        <v>232</v>
      </c>
      <c r="B398">
        <v>3.7</v>
      </c>
      <c r="C398" s="5">
        <v>2</v>
      </c>
      <c r="G398" s="5"/>
      <c r="P398" s="5"/>
    </row>
    <row r="399" spans="1:16" x14ac:dyDescent="0.2">
      <c r="A399" t="s">
        <v>233</v>
      </c>
      <c r="B399">
        <v>3.7</v>
      </c>
      <c r="C399" s="5">
        <v>2</v>
      </c>
      <c r="G399" s="5"/>
      <c r="P399" s="5"/>
    </row>
    <row r="400" spans="1:16" x14ac:dyDescent="0.2">
      <c r="A400" t="s">
        <v>234</v>
      </c>
      <c r="B400">
        <v>4.7</v>
      </c>
      <c r="C400" s="5">
        <v>2</v>
      </c>
      <c r="G400" s="5"/>
      <c r="P400" s="5"/>
    </row>
    <row r="401" spans="1:16" x14ac:dyDescent="0.2">
      <c r="A401" t="s">
        <v>235</v>
      </c>
      <c r="B401">
        <v>7.9</v>
      </c>
      <c r="C401" s="5">
        <v>2</v>
      </c>
      <c r="G401" s="5"/>
      <c r="P401" s="5"/>
    </row>
    <row r="402" spans="1:16" x14ac:dyDescent="0.2">
      <c r="A402" t="s">
        <v>236</v>
      </c>
      <c r="B402">
        <v>2.2000000000000002</v>
      </c>
      <c r="C402" s="5">
        <v>2</v>
      </c>
      <c r="G402" s="5"/>
      <c r="P402" s="5"/>
    </row>
    <row r="403" spans="1:16" x14ac:dyDescent="0.2">
      <c r="A403" t="s">
        <v>237</v>
      </c>
      <c r="B403">
        <v>2.9</v>
      </c>
      <c r="C403" s="5">
        <v>2</v>
      </c>
      <c r="G403" s="5"/>
      <c r="P403" s="5"/>
    </row>
    <row r="404" spans="1:16" x14ac:dyDescent="0.2">
      <c r="A404" t="s">
        <v>238</v>
      </c>
      <c r="B404">
        <v>5.7</v>
      </c>
      <c r="C404" s="5">
        <v>2</v>
      </c>
      <c r="G404" s="5"/>
      <c r="P404" s="5"/>
    </row>
    <row r="405" spans="1:16" x14ac:dyDescent="0.2">
      <c r="A405" t="s">
        <v>239</v>
      </c>
      <c r="B405">
        <v>2.8</v>
      </c>
      <c r="C405" s="5">
        <v>2</v>
      </c>
      <c r="G405" s="5"/>
      <c r="P405" s="5"/>
    </row>
    <row r="406" spans="1:16" x14ac:dyDescent="0.2">
      <c r="A406" t="s">
        <v>240</v>
      </c>
      <c r="B406">
        <v>3.6</v>
      </c>
      <c r="C406" s="5">
        <v>2</v>
      </c>
      <c r="G406" s="5"/>
      <c r="P406" s="5"/>
    </row>
    <row r="407" spans="1:16" x14ac:dyDescent="0.2">
      <c r="A407" t="s">
        <v>241</v>
      </c>
      <c r="B407">
        <v>5.2</v>
      </c>
      <c r="C407" s="5">
        <v>2</v>
      </c>
      <c r="G407" s="5"/>
      <c r="P407" s="5"/>
    </row>
    <row r="408" spans="1:16" x14ac:dyDescent="0.2">
      <c r="A408" t="s">
        <v>242</v>
      </c>
      <c r="B408">
        <v>6.5</v>
      </c>
      <c r="C408" s="5">
        <v>2</v>
      </c>
      <c r="G408" s="5"/>
      <c r="P408" s="5"/>
    </row>
    <row r="409" spans="1:16" x14ac:dyDescent="0.2">
      <c r="A409" t="s">
        <v>243</v>
      </c>
      <c r="B409">
        <v>4.4000000000000004</v>
      </c>
      <c r="C409" s="5">
        <v>2</v>
      </c>
      <c r="G409" s="5"/>
      <c r="P409" s="5"/>
    </row>
    <row r="410" spans="1:16" x14ac:dyDescent="0.2">
      <c r="A410" t="s">
        <v>244</v>
      </c>
      <c r="B410">
        <v>6.3</v>
      </c>
      <c r="C410" s="5">
        <v>2</v>
      </c>
      <c r="G410" s="5"/>
      <c r="P410" s="5"/>
    </row>
    <row r="411" spans="1:16" x14ac:dyDescent="0.2">
      <c r="A411" t="s">
        <v>245</v>
      </c>
      <c r="B411">
        <v>8.5</v>
      </c>
      <c r="C411" s="5">
        <v>2</v>
      </c>
      <c r="G411" s="5"/>
      <c r="P411" s="5"/>
    </row>
    <row r="412" spans="1:16" x14ac:dyDescent="0.2">
      <c r="A412" t="s">
        <v>246</v>
      </c>
      <c r="B412">
        <v>8</v>
      </c>
      <c r="C412" s="5">
        <v>2</v>
      </c>
      <c r="G412" s="5"/>
      <c r="P412" s="5"/>
    </row>
    <row r="413" spans="1:16" x14ac:dyDescent="0.2">
      <c r="A413" t="s">
        <v>247</v>
      </c>
      <c r="B413">
        <v>3.6</v>
      </c>
      <c r="C413" s="5">
        <v>2</v>
      </c>
      <c r="G413" s="5"/>
      <c r="P413" s="5"/>
    </row>
    <row r="414" spans="1:16" x14ac:dyDescent="0.2">
      <c r="A414" t="s">
        <v>248</v>
      </c>
      <c r="B414">
        <v>5</v>
      </c>
      <c r="C414" s="5">
        <v>2</v>
      </c>
      <c r="G414" s="5"/>
      <c r="P414" s="5"/>
    </row>
    <row r="415" spans="1:16" x14ac:dyDescent="0.2">
      <c r="A415" t="s">
        <v>249</v>
      </c>
      <c r="B415">
        <v>6.6</v>
      </c>
      <c r="C415" s="5">
        <v>2</v>
      </c>
      <c r="G415" s="5"/>
      <c r="P415" s="5"/>
    </row>
    <row r="416" spans="1:16" x14ac:dyDescent="0.2">
      <c r="A416" t="s">
        <v>250</v>
      </c>
      <c r="B416">
        <v>8.3000000000000007</v>
      </c>
      <c r="C416" s="5">
        <v>2</v>
      </c>
      <c r="G416" s="5"/>
      <c r="P416" s="5"/>
    </row>
    <row r="417" spans="1:16" x14ac:dyDescent="0.2">
      <c r="A417" t="s">
        <v>251</v>
      </c>
      <c r="B417">
        <v>2.7</v>
      </c>
      <c r="C417" s="5">
        <v>2</v>
      </c>
      <c r="G417" s="5"/>
      <c r="P417" s="5"/>
    </row>
    <row r="418" spans="1:16" x14ac:dyDescent="0.2">
      <c r="A418" t="s">
        <v>252</v>
      </c>
      <c r="B418">
        <v>6.1</v>
      </c>
      <c r="C418" s="5">
        <v>2</v>
      </c>
      <c r="G418" s="5"/>
      <c r="P418" s="5"/>
    </row>
    <row r="419" spans="1:16" x14ac:dyDescent="0.2">
      <c r="A419" t="s">
        <v>253</v>
      </c>
      <c r="B419">
        <v>5.0999999999999996</v>
      </c>
      <c r="C419" s="5">
        <v>2</v>
      </c>
      <c r="G419" s="5"/>
      <c r="P419" s="5"/>
    </row>
    <row r="420" spans="1:16" x14ac:dyDescent="0.2">
      <c r="A420" t="s">
        <v>254</v>
      </c>
      <c r="B420">
        <v>4.0999999999999996</v>
      </c>
      <c r="C420" s="5">
        <v>2</v>
      </c>
      <c r="G420" s="5"/>
      <c r="P420" s="5"/>
    </row>
    <row r="421" spans="1:16" x14ac:dyDescent="0.2">
      <c r="A421" t="s">
        <v>255</v>
      </c>
      <c r="B421">
        <v>2.2999999999999998</v>
      </c>
      <c r="C421" s="5">
        <v>2</v>
      </c>
      <c r="G421" s="5"/>
      <c r="P421" s="5"/>
    </row>
    <row r="422" spans="1:16" x14ac:dyDescent="0.2">
      <c r="A422" t="s">
        <v>256</v>
      </c>
      <c r="B422">
        <v>2.9</v>
      </c>
      <c r="C422" s="5">
        <v>2</v>
      </c>
      <c r="G422" s="5"/>
      <c r="P422" s="5"/>
    </row>
    <row r="423" spans="1:16" x14ac:dyDescent="0.2">
      <c r="A423" t="s">
        <v>257</v>
      </c>
      <c r="B423">
        <v>5.3</v>
      </c>
      <c r="C423" s="5">
        <v>2</v>
      </c>
      <c r="G423" s="5"/>
      <c r="P423" s="5"/>
    </row>
    <row r="424" spans="1:16" x14ac:dyDescent="0.2">
      <c r="A424" t="s">
        <v>258</v>
      </c>
      <c r="B424">
        <v>4.8</v>
      </c>
      <c r="C424" s="5">
        <v>2</v>
      </c>
      <c r="G424" s="5"/>
      <c r="P424" s="5"/>
    </row>
    <row r="425" spans="1:16" x14ac:dyDescent="0.2">
      <c r="A425" t="s">
        <v>773</v>
      </c>
      <c r="B425">
        <v>9.1</v>
      </c>
      <c r="C425" s="5">
        <v>3</v>
      </c>
      <c r="G425" s="5"/>
      <c r="P425" s="5"/>
    </row>
    <row r="426" spans="1:16" x14ac:dyDescent="0.2">
      <c r="A426" t="s">
        <v>259</v>
      </c>
      <c r="B426">
        <v>6.4</v>
      </c>
      <c r="C426" s="5">
        <v>2</v>
      </c>
      <c r="G426" s="5"/>
      <c r="P426" s="5"/>
    </row>
    <row r="427" spans="1:16" x14ac:dyDescent="0.2">
      <c r="A427" t="s">
        <v>260</v>
      </c>
      <c r="B427">
        <v>3.5</v>
      </c>
      <c r="C427" s="5">
        <v>2</v>
      </c>
      <c r="G427" s="5"/>
      <c r="P427" s="5"/>
    </row>
    <row r="428" spans="1:16" x14ac:dyDescent="0.2">
      <c r="A428" t="s">
        <v>261</v>
      </c>
      <c r="B428">
        <v>7.9</v>
      </c>
      <c r="C428" s="5">
        <v>2</v>
      </c>
      <c r="G428" s="5"/>
      <c r="P428" s="5"/>
    </row>
    <row r="429" spans="1:16" x14ac:dyDescent="0.2">
      <c r="A429" t="s">
        <v>262</v>
      </c>
      <c r="B429">
        <v>6.6</v>
      </c>
      <c r="C429" s="5">
        <v>2</v>
      </c>
      <c r="G429" s="5"/>
      <c r="P429" s="5"/>
    </row>
    <row r="430" spans="1:16" x14ac:dyDescent="0.2">
      <c r="A430" t="s">
        <v>774</v>
      </c>
      <c r="B430">
        <v>9.6999999999999993</v>
      </c>
      <c r="C430" s="5">
        <v>3</v>
      </c>
      <c r="G430" s="5"/>
      <c r="P430" s="5"/>
    </row>
    <row r="431" spans="1:16" x14ac:dyDescent="0.2">
      <c r="A431" t="s">
        <v>775</v>
      </c>
      <c r="B431">
        <v>7.2</v>
      </c>
      <c r="C431" s="5">
        <v>3</v>
      </c>
      <c r="G431" s="5"/>
      <c r="P431" s="5"/>
    </row>
    <row r="432" spans="1:16" x14ac:dyDescent="0.2">
      <c r="A432" t="s">
        <v>263</v>
      </c>
      <c r="B432">
        <v>2.6</v>
      </c>
      <c r="C432" s="5">
        <v>2</v>
      </c>
      <c r="G432" s="5"/>
      <c r="P432" s="5"/>
    </row>
    <row r="433" spans="1:16" x14ac:dyDescent="0.2">
      <c r="A433" t="s">
        <v>264</v>
      </c>
      <c r="B433">
        <v>4.5</v>
      </c>
      <c r="C433" s="5">
        <v>2</v>
      </c>
      <c r="G433" s="5"/>
      <c r="P433" s="5"/>
    </row>
    <row r="434" spans="1:16" x14ac:dyDescent="0.2">
      <c r="A434" t="s">
        <v>265</v>
      </c>
      <c r="B434">
        <v>6.2</v>
      </c>
      <c r="C434" s="5">
        <v>2</v>
      </c>
      <c r="G434" s="5"/>
      <c r="P434" s="5"/>
    </row>
    <row r="435" spans="1:16" x14ac:dyDescent="0.2">
      <c r="A435" t="s">
        <v>266</v>
      </c>
      <c r="B435">
        <v>6.5</v>
      </c>
      <c r="C435" s="5">
        <v>2</v>
      </c>
      <c r="G435" s="5"/>
      <c r="P435" s="5"/>
    </row>
    <row r="436" spans="1:16" x14ac:dyDescent="0.2">
      <c r="A436" t="s">
        <v>267</v>
      </c>
      <c r="B436">
        <v>3.4</v>
      </c>
      <c r="C436" s="5">
        <v>2</v>
      </c>
      <c r="G436" s="5"/>
      <c r="P436" s="5"/>
    </row>
    <row r="437" spans="1:16" x14ac:dyDescent="0.2">
      <c r="A437" t="s">
        <v>268</v>
      </c>
      <c r="B437">
        <v>4.9000000000000004</v>
      </c>
      <c r="C437" s="5">
        <v>2</v>
      </c>
      <c r="G437" s="5"/>
      <c r="P437" s="5"/>
    </row>
    <row r="438" spans="1:16" x14ac:dyDescent="0.2">
      <c r="A438" t="s">
        <v>269</v>
      </c>
      <c r="B438">
        <v>4.5999999999999996</v>
      </c>
      <c r="C438" s="5">
        <v>2</v>
      </c>
      <c r="G438" s="5"/>
      <c r="P438" s="5"/>
    </row>
    <row r="439" spans="1:16" x14ac:dyDescent="0.2">
      <c r="A439" t="s">
        <v>270</v>
      </c>
      <c r="B439">
        <v>2.2999999999999998</v>
      </c>
      <c r="C439" s="5">
        <v>2</v>
      </c>
      <c r="G439" s="5"/>
      <c r="P439" s="5"/>
    </row>
    <row r="440" spans="1:16" x14ac:dyDescent="0.2">
      <c r="A440" t="s">
        <v>271</v>
      </c>
      <c r="B440">
        <v>2.9</v>
      </c>
      <c r="C440" s="5">
        <v>2</v>
      </c>
      <c r="G440" s="5"/>
      <c r="P440" s="5"/>
    </row>
    <row r="441" spans="1:16" x14ac:dyDescent="0.2">
      <c r="A441" t="s">
        <v>272</v>
      </c>
      <c r="B441">
        <v>3.5</v>
      </c>
      <c r="C441" s="5">
        <v>2</v>
      </c>
      <c r="G441" s="5"/>
      <c r="P441" s="5"/>
    </row>
    <row r="442" spans="1:16" x14ac:dyDescent="0.2">
      <c r="A442" t="s">
        <v>776</v>
      </c>
      <c r="B442">
        <v>4.8</v>
      </c>
      <c r="C442" s="5">
        <v>3</v>
      </c>
      <c r="G442" s="5"/>
      <c r="P442" s="5"/>
    </row>
    <row r="443" spans="1:16" x14ac:dyDescent="0.2">
      <c r="A443" t="s">
        <v>777</v>
      </c>
      <c r="B443">
        <v>5.7</v>
      </c>
      <c r="C443" s="5">
        <v>3</v>
      </c>
      <c r="G443" s="5"/>
      <c r="P443" s="5"/>
    </row>
    <row r="444" spans="1:16" x14ac:dyDescent="0.2">
      <c r="A444" t="s">
        <v>778</v>
      </c>
      <c r="B444">
        <v>7.9</v>
      </c>
      <c r="C444" s="5">
        <v>3</v>
      </c>
      <c r="G444" s="5"/>
      <c r="P444" s="5"/>
    </row>
    <row r="445" spans="1:16" x14ac:dyDescent="0.2">
      <c r="A445" t="s">
        <v>779</v>
      </c>
      <c r="B445">
        <v>5.7</v>
      </c>
      <c r="C445" s="5">
        <v>3</v>
      </c>
      <c r="G445" s="5"/>
      <c r="P445" s="5"/>
    </row>
    <row r="446" spans="1:16" x14ac:dyDescent="0.2">
      <c r="A446" t="s">
        <v>273</v>
      </c>
      <c r="B446">
        <v>3.9</v>
      </c>
      <c r="C446" s="5">
        <v>2</v>
      </c>
      <c r="G446" s="5"/>
      <c r="P446" s="5"/>
    </row>
    <row r="447" spans="1:16" x14ac:dyDescent="0.2">
      <c r="A447" t="s">
        <v>274</v>
      </c>
      <c r="B447">
        <v>6.8</v>
      </c>
      <c r="C447" s="5">
        <v>2</v>
      </c>
      <c r="G447" s="5"/>
      <c r="P447" s="5"/>
    </row>
    <row r="448" spans="1:16" x14ac:dyDescent="0.2">
      <c r="A448" t="s">
        <v>780</v>
      </c>
      <c r="B448">
        <v>5.4</v>
      </c>
      <c r="C448" s="5">
        <v>3</v>
      </c>
      <c r="G448" s="5"/>
      <c r="P448" s="5"/>
    </row>
    <row r="449" spans="1:16" x14ac:dyDescent="0.2">
      <c r="A449" t="s">
        <v>781</v>
      </c>
      <c r="B449">
        <v>6.9</v>
      </c>
      <c r="C449" s="5">
        <v>3</v>
      </c>
      <c r="G449" s="5"/>
      <c r="P449" s="5"/>
    </row>
    <row r="450" spans="1:16" x14ac:dyDescent="0.2">
      <c r="A450" t="s">
        <v>782</v>
      </c>
      <c r="B450">
        <v>2.8</v>
      </c>
      <c r="C450" s="5">
        <v>3</v>
      </c>
      <c r="G450" s="5"/>
      <c r="P450" s="5"/>
    </row>
    <row r="451" spans="1:16" x14ac:dyDescent="0.2">
      <c r="A451" t="s">
        <v>783</v>
      </c>
      <c r="B451">
        <v>6</v>
      </c>
      <c r="C451" s="5">
        <v>3</v>
      </c>
      <c r="G451" s="5"/>
      <c r="P451" s="5"/>
    </row>
    <row r="452" spans="1:16" x14ac:dyDescent="0.2">
      <c r="A452" t="s">
        <v>784</v>
      </c>
      <c r="B452">
        <v>80</v>
      </c>
      <c r="C452" s="5">
        <v>3</v>
      </c>
      <c r="G452" s="5"/>
      <c r="P452" s="5"/>
    </row>
    <row r="453" spans="1:16" x14ac:dyDescent="0.2">
      <c r="A453" t="s">
        <v>785</v>
      </c>
      <c r="B453">
        <v>63</v>
      </c>
      <c r="C453" s="5">
        <v>3</v>
      </c>
      <c r="G453" s="5"/>
      <c r="P453" s="5"/>
    </row>
    <row r="454" spans="1:16" x14ac:dyDescent="0.2">
      <c r="A454" t="s">
        <v>786</v>
      </c>
      <c r="B454">
        <v>56.5</v>
      </c>
      <c r="C454" s="5">
        <v>3</v>
      </c>
      <c r="G454" s="5"/>
      <c r="P454" s="5"/>
    </row>
    <row r="455" spans="1:16" x14ac:dyDescent="0.2">
      <c r="A455" t="s">
        <v>787</v>
      </c>
      <c r="B455">
        <v>63.5</v>
      </c>
      <c r="C455" s="5">
        <v>3</v>
      </c>
      <c r="G455" s="5"/>
      <c r="P455" s="5"/>
    </row>
    <row r="456" spans="1:16" x14ac:dyDescent="0.2">
      <c r="A456" t="s">
        <v>788</v>
      </c>
      <c r="B456">
        <v>67</v>
      </c>
      <c r="C456" s="5">
        <v>3</v>
      </c>
      <c r="G456" s="5"/>
      <c r="P456" s="5"/>
    </row>
    <row r="457" spans="1:16" x14ac:dyDescent="0.2">
      <c r="A457" t="s">
        <v>789</v>
      </c>
      <c r="B457">
        <v>54.5</v>
      </c>
      <c r="C457" s="5">
        <v>3</v>
      </c>
      <c r="G457" s="5"/>
      <c r="P457" s="5"/>
    </row>
    <row r="458" spans="1:16" x14ac:dyDescent="0.2">
      <c r="A458" t="s">
        <v>790</v>
      </c>
      <c r="B458">
        <v>52.5</v>
      </c>
      <c r="C458" s="5">
        <v>3</v>
      </c>
      <c r="G458" s="5"/>
      <c r="P458" s="5"/>
    </row>
    <row r="459" spans="1:16" x14ac:dyDescent="0.2">
      <c r="A459" t="s">
        <v>791</v>
      </c>
      <c r="B459">
        <v>13.4</v>
      </c>
      <c r="C459" s="5">
        <v>3</v>
      </c>
      <c r="G459" s="5"/>
      <c r="P459" s="5"/>
    </row>
    <row r="460" spans="1:16" x14ac:dyDescent="0.2">
      <c r="A460" t="s">
        <v>792</v>
      </c>
      <c r="B460">
        <v>15.2</v>
      </c>
      <c r="C460" s="5">
        <v>3</v>
      </c>
      <c r="G460" s="5"/>
      <c r="P460" s="5"/>
    </row>
    <row r="461" spans="1:16" x14ac:dyDescent="0.2">
      <c r="A461" t="s">
        <v>793</v>
      </c>
      <c r="B461">
        <v>135</v>
      </c>
      <c r="C461" s="5">
        <v>3</v>
      </c>
      <c r="G461" s="5"/>
      <c r="P461" s="5"/>
    </row>
    <row r="462" spans="1:16" x14ac:dyDescent="0.2">
      <c r="A462" t="s">
        <v>794</v>
      </c>
      <c r="B462">
        <v>132</v>
      </c>
      <c r="C462" s="5">
        <v>3</v>
      </c>
      <c r="G462" s="5"/>
      <c r="P462" s="5"/>
    </row>
    <row r="463" spans="1:16" x14ac:dyDescent="0.2">
      <c r="A463" t="s">
        <v>795</v>
      </c>
      <c r="B463">
        <v>131</v>
      </c>
      <c r="C463" s="5">
        <v>3</v>
      </c>
      <c r="G463" s="5"/>
      <c r="P463" s="5"/>
    </row>
    <row r="464" spans="1:16" x14ac:dyDescent="0.2">
      <c r="A464" t="s">
        <v>796</v>
      </c>
      <c r="B464">
        <v>128</v>
      </c>
      <c r="C464" s="5">
        <v>3</v>
      </c>
      <c r="G464" s="5"/>
      <c r="P464" s="5"/>
    </row>
    <row r="465" spans="1:16" x14ac:dyDescent="0.2">
      <c r="A465" t="s">
        <v>797</v>
      </c>
      <c r="B465">
        <v>142</v>
      </c>
      <c r="C465" s="5">
        <v>3</v>
      </c>
      <c r="G465" s="5"/>
      <c r="P465" s="5"/>
    </row>
    <row r="466" spans="1:16" x14ac:dyDescent="0.2">
      <c r="A466" t="s">
        <v>275</v>
      </c>
      <c r="B466">
        <v>4.2</v>
      </c>
      <c r="C466" s="5">
        <v>2</v>
      </c>
      <c r="G466" s="5"/>
      <c r="P466" s="5"/>
    </row>
    <row r="467" spans="1:16" x14ac:dyDescent="0.2">
      <c r="A467" t="s">
        <v>276</v>
      </c>
      <c r="B467">
        <v>4.7</v>
      </c>
      <c r="C467" s="5">
        <v>2</v>
      </c>
      <c r="G467" s="5"/>
      <c r="P467" s="5"/>
    </row>
    <row r="468" spans="1:16" x14ac:dyDescent="0.2">
      <c r="A468" t="s">
        <v>277</v>
      </c>
      <c r="B468">
        <v>8</v>
      </c>
      <c r="C468" s="5">
        <v>2</v>
      </c>
      <c r="G468" s="5"/>
      <c r="P468" s="5"/>
    </row>
    <row r="469" spans="1:16" x14ac:dyDescent="0.2">
      <c r="A469" t="s">
        <v>278</v>
      </c>
      <c r="B469">
        <v>4.5</v>
      </c>
      <c r="C469" s="5">
        <v>2</v>
      </c>
      <c r="G469" s="5"/>
      <c r="P469" s="5"/>
    </row>
    <row r="470" spans="1:16" x14ac:dyDescent="0.2">
      <c r="A470" t="s">
        <v>798</v>
      </c>
      <c r="B470">
        <v>5.6</v>
      </c>
      <c r="C470" s="5">
        <v>3</v>
      </c>
      <c r="G470" s="5"/>
      <c r="P470" s="5"/>
    </row>
    <row r="471" spans="1:16" x14ac:dyDescent="0.2">
      <c r="A471" t="s">
        <v>799</v>
      </c>
      <c r="B471">
        <v>9.3000000000000007</v>
      </c>
      <c r="C471" s="5">
        <v>3</v>
      </c>
      <c r="G471" s="5"/>
      <c r="P471" s="5"/>
    </row>
    <row r="472" spans="1:16" x14ac:dyDescent="0.2">
      <c r="A472" t="s">
        <v>279</v>
      </c>
      <c r="B472">
        <v>8.8000000000000007</v>
      </c>
      <c r="C472" s="5">
        <v>2</v>
      </c>
      <c r="G472" s="5"/>
      <c r="P472" s="5"/>
    </row>
    <row r="473" spans="1:16" x14ac:dyDescent="0.2">
      <c r="A473" t="s">
        <v>800</v>
      </c>
      <c r="B473">
        <v>4.3</v>
      </c>
      <c r="C473" s="5">
        <v>3</v>
      </c>
      <c r="G473" s="5"/>
      <c r="P473" s="5"/>
    </row>
    <row r="474" spans="1:16" x14ac:dyDescent="0.2">
      <c r="A474" t="s">
        <v>801</v>
      </c>
      <c r="B474">
        <v>50</v>
      </c>
      <c r="C474" s="5">
        <v>3</v>
      </c>
      <c r="G474" s="5"/>
      <c r="P474" s="5"/>
    </row>
    <row r="475" spans="1:16" x14ac:dyDescent="0.2">
      <c r="A475" t="s">
        <v>802</v>
      </c>
      <c r="B475">
        <v>47.2</v>
      </c>
      <c r="C475" s="5">
        <v>3</v>
      </c>
      <c r="G475" s="5"/>
      <c r="P475" s="5"/>
    </row>
    <row r="476" spans="1:16" x14ac:dyDescent="0.2">
      <c r="A476" t="s">
        <v>803</v>
      </c>
      <c r="B476">
        <v>7.5</v>
      </c>
      <c r="C476" s="5">
        <v>3</v>
      </c>
      <c r="G476" s="5"/>
      <c r="P476" s="5"/>
    </row>
    <row r="477" spans="1:16" x14ac:dyDescent="0.2">
      <c r="A477" t="s">
        <v>804</v>
      </c>
      <c r="B477">
        <v>51</v>
      </c>
      <c r="C477" s="5">
        <v>3</v>
      </c>
      <c r="G477" s="5"/>
      <c r="P477" s="5"/>
    </row>
    <row r="478" spans="1:16" x14ac:dyDescent="0.2">
      <c r="A478" t="s">
        <v>805</v>
      </c>
      <c r="B478">
        <v>10.7</v>
      </c>
      <c r="C478" s="5">
        <v>3</v>
      </c>
      <c r="G478" s="5"/>
      <c r="P478" s="5"/>
    </row>
    <row r="479" spans="1:16" x14ac:dyDescent="0.2">
      <c r="A479" t="s">
        <v>806</v>
      </c>
      <c r="B479">
        <v>9.3000000000000007</v>
      </c>
      <c r="C479" s="5">
        <v>3</v>
      </c>
      <c r="G479" s="5"/>
      <c r="P479" s="5"/>
    </row>
    <row r="480" spans="1:16" x14ac:dyDescent="0.2">
      <c r="A480" t="s">
        <v>807</v>
      </c>
      <c r="B480">
        <v>8.6999999999999993</v>
      </c>
      <c r="C480" s="5">
        <v>3</v>
      </c>
      <c r="G480" s="5"/>
      <c r="P480" s="5"/>
    </row>
    <row r="481" spans="1:16" x14ac:dyDescent="0.2">
      <c r="A481" t="s">
        <v>808</v>
      </c>
      <c r="B481">
        <v>12.2</v>
      </c>
      <c r="C481" s="5">
        <v>3</v>
      </c>
      <c r="G481" s="5"/>
      <c r="P481" s="5"/>
    </row>
    <row r="482" spans="1:16" x14ac:dyDescent="0.2">
      <c r="A482" t="s">
        <v>809</v>
      </c>
      <c r="B482">
        <v>91.5</v>
      </c>
      <c r="C482" s="5">
        <v>3</v>
      </c>
      <c r="G482" s="5"/>
      <c r="P482" s="5"/>
    </row>
    <row r="483" spans="1:16" x14ac:dyDescent="0.2">
      <c r="A483" t="s">
        <v>810</v>
      </c>
      <c r="B483">
        <v>100</v>
      </c>
      <c r="C483" s="5">
        <v>3</v>
      </c>
      <c r="G483" s="5"/>
      <c r="P483" s="5"/>
    </row>
    <row r="484" spans="1:16" x14ac:dyDescent="0.2">
      <c r="A484" t="s">
        <v>811</v>
      </c>
      <c r="B484">
        <v>95</v>
      </c>
      <c r="C484" s="5">
        <v>3</v>
      </c>
      <c r="G484" s="5"/>
      <c r="P484" s="5"/>
    </row>
    <row r="485" spans="1:16" x14ac:dyDescent="0.2">
      <c r="A485" t="s">
        <v>812</v>
      </c>
      <c r="B485">
        <v>108</v>
      </c>
      <c r="C485" s="5">
        <v>3</v>
      </c>
      <c r="G485" s="5"/>
      <c r="P485" s="5"/>
    </row>
    <row r="486" spans="1:16" x14ac:dyDescent="0.2">
      <c r="A486" t="s">
        <v>813</v>
      </c>
      <c r="B486">
        <v>101</v>
      </c>
      <c r="C486" s="5">
        <v>3</v>
      </c>
      <c r="G486" s="5"/>
      <c r="P486" s="5"/>
    </row>
    <row r="487" spans="1:16" x14ac:dyDescent="0.2">
      <c r="A487" t="s">
        <v>814</v>
      </c>
      <c r="B487">
        <v>100</v>
      </c>
      <c r="C487" s="5">
        <v>3</v>
      </c>
      <c r="G487" s="5"/>
      <c r="P487" s="5"/>
    </row>
    <row r="488" spans="1:16" x14ac:dyDescent="0.2">
      <c r="A488" t="s">
        <v>815</v>
      </c>
      <c r="B488">
        <v>97.5</v>
      </c>
      <c r="C488" s="5">
        <v>3</v>
      </c>
      <c r="G488" s="5"/>
      <c r="P488" s="5"/>
    </row>
    <row r="489" spans="1:16" x14ac:dyDescent="0.2">
      <c r="A489" t="s">
        <v>816</v>
      </c>
      <c r="B489">
        <v>12.5</v>
      </c>
      <c r="C489" s="5">
        <v>3</v>
      </c>
      <c r="G489" s="5"/>
      <c r="P489" s="5"/>
    </row>
    <row r="490" spans="1:16" x14ac:dyDescent="0.2">
      <c r="A490" t="s">
        <v>817</v>
      </c>
      <c r="B490">
        <v>84</v>
      </c>
      <c r="C490" s="5">
        <v>3</v>
      </c>
      <c r="G490" s="5"/>
      <c r="P490" s="5"/>
    </row>
    <row r="491" spans="1:16" x14ac:dyDescent="0.2">
      <c r="A491" t="s">
        <v>818</v>
      </c>
      <c r="B491">
        <v>93.5</v>
      </c>
      <c r="C491" s="5">
        <v>3</v>
      </c>
      <c r="G491" s="5"/>
      <c r="P491" s="5"/>
    </row>
    <row r="492" spans="1:16" x14ac:dyDescent="0.2">
      <c r="A492" t="s">
        <v>819</v>
      </c>
      <c r="B492">
        <v>88</v>
      </c>
      <c r="C492" s="5">
        <v>3</v>
      </c>
      <c r="G492" s="5"/>
      <c r="P492" s="5"/>
    </row>
    <row r="493" spans="1:16" x14ac:dyDescent="0.2">
      <c r="A493" t="s">
        <v>820</v>
      </c>
      <c r="B493">
        <v>101</v>
      </c>
      <c r="C493" s="5">
        <v>3</v>
      </c>
      <c r="G493" s="5"/>
      <c r="P493" s="5"/>
    </row>
    <row r="494" spans="1:16" x14ac:dyDescent="0.2">
      <c r="A494" t="s">
        <v>821</v>
      </c>
      <c r="B494">
        <v>95.5</v>
      </c>
      <c r="C494" s="5">
        <v>3</v>
      </c>
      <c r="G494" s="5"/>
      <c r="P494" s="5"/>
    </row>
    <row r="495" spans="1:16" x14ac:dyDescent="0.2">
      <c r="A495" t="s">
        <v>822</v>
      </c>
      <c r="B495">
        <v>94.5</v>
      </c>
      <c r="C495" s="5">
        <v>3</v>
      </c>
      <c r="G495" s="5"/>
      <c r="P495" s="5"/>
    </row>
    <row r="496" spans="1:16" x14ac:dyDescent="0.2">
      <c r="A496" t="s">
        <v>823</v>
      </c>
      <c r="B496">
        <v>91.5</v>
      </c>
      <c r="C496" s="5">
        <v>3</v>
      </c>
      <c r="G496" s="5"/>
      <c r="P496" s="5"/>
    </row>
    <row r="497" spans="1:16" x14ac:dyDescent="0.2">
      <c r="A497" t="s">
        <v>824</v>
      </c>
      <c r="B497">
        <v>13.2</v>
      </c>
      <c r="C497" s="5">
        <v>3</v>
      </c>
      <c r="G497" s="5"/>
      <c r="P497" s="5"/>
    </row>
    <row r="498" spans="1:16" x14ac:dyDescent="0.2">
      <c r="A498" t="s">
        <v>825</v>
      </c>
      <c r="B498">
        <v>25.5</v>
      </c>
      <c r="C498" s="5">
        <v>3</v>
      </c>
      <c r="G498" s="5"/>
      <c r="P498" s="5"/>
    </row>
    <row r="499" spans="1:16" x14ac:dyDescent="0.2">
      <c r="A499" t="s">
        <v>826</v>
      </c>
      <c r="B499">
        <v>120</v>
      </c>
      <c r="C499" s="5">
        <v>3</v>
      </c>
      <c r="G499" s="5"/>
      <c r="P499" s="5"/>
    </row>
    <row r="500" spans="1:16" x14ac:dyDescent="0.2">
      <c r="A500" t="s">
        <v>827</v>
      </c>
      <c r="B500">
        <v>112</v>
      </c>
      <c r="C500" s="5">
        <v>3</v>
      </c>
      <c r="G500" s="5"/>
      <c r="P500" s="5"/>
    </row>
    <row r="501" spans="1:16" x14ac:dyDescent="0.2">
      <c r="A501" t="s">
        <v>828</v>
      </c>
      <c r="B501">
        <v>106</v>
      </c>
      <c r="C501" s="5">
        <v>3</v>
      </c>
      <c r="G501" s="5"/>
      <c r="P501" s="5"/>
    </row>
    <row r="502" spans="1:16" x14ac:dyDescent="0.2">
      <c r="A502" t="s">
        <v>829</v>
      </c>
      <c r="B502">
        <v>73</v>
      </c>
      <c r="C502" s="5">
        <v>3</v>
      </c>
      <c r="G502" s="5"/>
      <c r="P502" s="5"/>
    </row>
    <row r="503" spans="1:16" x14ac:dyDescent="0.2">
      <c r="A503" t="s">
        <v>830</v>
      </c>
      <c r="B503">
        <v>83</v>
      </c>
      <c r="C503" s="5">
        <v>3</v>
      </c>
      <c r="G503" s="5"/>
      <c r="P503" s="5"/>
    </row>
    <row r="504" spans="1:16" x14ac:dyDescent="0.2">
      <c r="A504" t="s">
        <v>831</v>
      </c>
      <c r="B504">
        <v>77</v>
      </c>
      <c r="C504" s="5">
        <v>3</v>
      </c>
      <c r="G504" s="5"/>
      <c r="P504" s="5"/>
    </row>
    <row r="505" spans="1:16" x14ac:dyDescent="0.2">
      <c r="A505" t="s">
        <v>832</v>
      </c>
      <c r="B505">
        <v>91.5</v>
      </c>
      <c r="C505" s="5">
        <v>3</v>
      </c>
      <c r="G505" s="5"/>
      <c r="P505" s="5"/>
    </row>
    <row r="506" spans="1:16" x14ac:dyDescent="0.2">
      <c r="A506" t="s">
        <v>833</v>
      </c>
      <c r="B506">
        <v>86</v>
      </c>
      <c r="C506" s="5">
        <v>3</v>
      </c>
      <c r="G506" s="5"/>
      <c r="P506" s="5"/>
    </row>
    <row r="507" spans="1:16" x14ac:dyDescent="0.2">
      <c r="A507" t="s">
        <v>834</v>
      </c>
      <c r="B507">
        <v>85</v>
      </c>
      <c r="C507" s="5">
        <v>3</v>
      </c>
      <c r="G507" s="5"/>
      <c r="P507" s="5"/>
    </row>
    <row r="508" spans="1:16" x14ac:dyDescent="0.2">
      <c r="A508" t="s">
        <v>835</v>
      </c>
      <c r="B508">
        <v>83</v>
      </c>
      <c r="C508" s="5">
        <v>3</v>
      </c>
      <c r="G508" s="5"/>
      <c r="P508" s="5"/>
    </row>
    <row r="509" spans="1:16" x14ac:dyDescent="0.2">
      <c r="A509" t="s">
        <v>836</v>
      </c>
      <c r="B509">
        <v>14.3</v>
      </c>
      <c r="C509" s="5">
        <v>3</v>
      </c>
      <c r="G509" s="5"/>
      <c r="P509" s="5"/>
    </row>
    <row r="510" spans="1:16" x14ac:dyDescent="0.2">
      <c r="A510" t="s">
        <v>837</v>
      </c>
      <c r="B510">
        <v>21.5</v>
      </c>
      <c r="C510" s="5">
        <v>3</v>
      </c>
      <c r="G510" s="5"/>
      <c r="P510" s="5"/>
    </row>
    <row r="511" spans="1:16" x14ac:dyDescent="0.2">
      <c r="A511" t="s">
        <v>838</v>
      </c>
      <c r="B511">
        <v>22.4</v>
      </c>
      <c r="C511" s="5">
        <v>3</v>
      </c>
      <c r="G511" s="5"/>
      <c r="P511" s="5"/>
    </row>
    <row r="512" spans="1:16" x14ac:dyDescent="0.2">
      <c r="A512" t="s">
        <v>839</v>
      </c>
      <c r="B512">
        <v>32.799999999999997</v>
      </c>
      <c r="C512" s="5">
        <v>3</v>
      </c>
      <c r="G512" s="5"/>
      <c r="P512" s="5"/>
    </row>
    <row r="513" spans="1:16" x14ac:dyDescent="0.2">
      <c r="A513" t="s">
        <v>840</v>
      </c>
      <c r="B513">
        <v>57</v>
      </c>
      <c r="C513" s="5">
        <v>3</v>
      </c>
      <c r="G513" s="5"/>
      <c r="P513" s="5"/>
    </row>
    <row r="514" spans="1:16" x14ac:dyDescent="0.2">
      <c r="A514" t="s">
        <v>841</v>
      </c>
      <c r="B514">
        <v>123</v>
      </c>
      <c r="C514" s="5">
        <v>3</v>
      </c>
      <c r="G514" s="5"/>
      <c r="P514" s="5"/>
    </row>
    <row r="515" spans="1:16" x14ac:dyDescent="0.2">
      <c r="A515" t="s">
        <v>842</v>
      </c>
      <c r="B515">
        <v>107</v>
      </c>
      <c r="C515" s="5">
        <v>3</v>
      </c>
      <c r="G515" s="5"/>
      <c r="P515" s="5"/>
    </row>
    <row r="516" spans="1:16" x14ac:dyDescent="0.2">
      <c r="A516" t="s">
        <v>843</v>
      </c>
      <c r="B516">
        <v>100</v>
      </c>
      <c r="C516" s="5">
        <v>3</v>
      </c>
      <c r="G516" s="5"/>
      <c r="P516" s="5"/>
    </row>
    <row r="517" spans="1:16" x14ac:dyDescent="0.2">
      <c r="A517" t="s">
        <v>844</v>
      </c>
      <c r="B517">
        <v>94.5</v>
      </c>
      <c r="C517" s="5">
        <v>3</v>
      </c>
      <c r="G517" s="5"/>
      <c r="P517" s="5"/>
    </row>
    <row r="518" spans="1:16" x14ac:dyDescent="0.2">
      <c r="A518" t="s">
        <v>845</v>
      </c>
      <c r="B518">
        <v>62.5</v>
      </c>
      <c r="C518" s="5">
        <v>3</v>
      </c>
      <c r="G518" s="5"/>
      <c r="P518" s="5"/>
    </row>
    <row r="519" spans="1:16" x14ac:dyDescent="0.2">
      <c r="A519" t="s">
        <v>846</v>
      </c>
      <c r="B519">
        <v>81.5</v>
      </c>
      <c r="C519" s="5">
        <v>3</v>
      </c>
      <c r="G519" s="5"/>
      <c r="P519" s="5"/>
    </row>
    <row r="520" spans="1:16" x14ac:dyDescent="0.2">
      <c r="A520" t="s">
        <v>847</v>
      </c>
      <c r="B520">
        <v>77</v>
      </c>
      <c r="C520" s="5">
        <v>3</v>
      </c>
      <c r="G520" s="5"/>
      <c r="P520" s="5"/>
    </row>
    <row r="521" spans="1:16" x14ac:dyDescent="0.2">
      <c r="A521" t="s">
        <v>848</v>
      </c>
      <c r="B521">
        <v>76.5</v>
      </c>
      <c r="C521" s="5">
        <v>3</v>
      </c>
      <c r="G521" s="5"/>
      <c r="P521" s="5"/>
    </row>
    <row r="522" spans="1:16" x14ac:dyDescent="0.2">
      <c r="A522" t="s">
        <v>849</v>
      </c>
      <c r="B522">
        <v>76</v>
      </c>
      <c r="C522" s="5">
        <v>3</v>
      </c>
      <c r="G522" s="5"/>
      <c r="P522" s="5"/>
    </row>
    <row r="523" spans="1:16" x14ac:dyDescent="0.2">
      <c r="A523" t="s">
        <v>850</v>
      </c>
      <c r="B523">
        <v>11.3</v>
      </c>
      <c r="C523" s="5">
        <v>3</v>
      </c>
      <c r="G523" s="5"/>
      <c r="P523" s="5"/>
    </row>
    <row r="524" spans="1:16" x14ac:dyDescent="0.2">
      <c r="A524" t="s">
        <v>280</v>
      </c>
      <c r="B524">
        <v>11</v>
      </c>
      <c r="C524" s="5">
        <v>2</v>
      </c>
      <c r="G524" s="5"/>
      <c r="P524" s="5"/>
    </row>
    <row r="525" spans="1:16" x14ac:dyDescent="0.2">
      <c r="A525" t="s">
        <v>851</v>
      </c>
      <c r="B525">
        <v>102</v>
      </c>
      <c r="C525" s="5">
        <v>3</v>
      </c>
      <c r="G525" s="5"/>
      <c r="P525" s="5"/>
    </row>
    <row r="526" spans="1:16" x14ac:dyDescent="0.2">
      <c r="A526" t="s">
        <v>852</v>
      </c>
      <c r="B526">
        <v>96</v>
      </c>
      <c r="C526" s="5">
        <v>3</v>
      </c>
      <c r="G526" s="5"/>
      <c r="P526" s="5"/>
    </row>
    <row r="527" spans="1:16" x14ac:dyDescent="0.2">
      <c r="A527" t="s">
        <v>853</v>
      </c>
      <c r="B527">
        <v>91</v>
      </c>
      <c r="C527" s="5">
        <v>3</v>
      </c>
      <c r="G527" s="5"/>
      <c r="P527" s="5"/>
    </row>
    <row r="528" spans="1:16" x14ac:dyDescent="0.2">
      <c r="A528" t="s">
        <v>854</v>
      </c>
      <c r="B528">
        <v>89</v>
      </c>
      <c r="C528" s="5">
        <v>3</v>
      </c>
      <c r="G528" s="5"/>
      <c r="P528" s="5"/>
    </row>
    <row r="529" spans="1:16" x14ac:dyDescent="0.2">
      <c r="A529" t="s">
        <v>855</v>
      </c>
      <c r="B529">
        <v>64</v>
      </c>
      <c r="C529" s="5">
        <v>3</v>
      </c>
      <c r="G529" s="5"/>
      <c r="P529" s="5"/>
    </row>
    <row r="530" spans="1:16" x14ac:dyDescent="0.2">
      <c r="A530" t="s">
        <v>856</v>
      </c>
      <c r="B530">
        <v>84.5</v>
      </c>
      <c r="C530" s="5">
        <v>3</v>
      </c>
      <c r="G530" s="5"/>
      <c r="P530" s="5"/>
    </row>
    <row r="531" spans="1:16" x14ac:dyDescent="0.2">
      <c r="A531" t="s">
        <v>857</v>
      </c>
      <c r="B531">
        <v>81.5</v>
      </c>
      <c r="C531" s="5">
        <v>3</v>
      </c>
      <c r="G531" s="5"/>
      <c r="P531" s="5"/>
    </row>
    <row r="532" spans="1:16" x14ac:dyDescent="0.2">
      <c r="A532" t="s">
        <v>858</v>
      </c>
      <c r="B532">
        <v>81.5</v>
      </c>
      <c r="C532" s="5">
        <v>3</v>
      </c>
      <c r="G532" s="5"/>
      <c r="P532" s="5"/>
    </row>
    <row r="533" spans="1:16" x14ac:dyDescent="0.2">
      <c r="A533" t="s">
        <v>859</v>
      </c>
      <c r="B533">
        <v>82</v>
      </c>
      <c r="C533" s="5">
        <v>3</v>
      </c>
      <c r="G533" s="5"/>
      <c r="P533" s="5"/>
    </row>
    <row r="534" spans="1:16" x14ac:dyDescent="0.2">
      <c r="A534" t="s">
        <v>860</v>
      </c>
      <c r="B534">
        <v>3</v>
      </c>
      <c r="C534" s="5">
        <v>3</v>
      </c>
      <c r="G534" s="5"/>
      <c r="P534" s="5"/>
    </row>
    <row r="535" spans="1:16" x14ac:dyDescent="0.2">
      <c r="A535" t="s">
        <v>861</v>
      </c>
      <c r="B535">
        <v>12</v>
      </c>
      <c r="C535" s="5">
        <v>3</v>
      </c>
      <c r="G535" s="5"/>
      <c r="P535" s="5"/>
    </row>
    <row r="536" spans="1:16" x14ac:dyDescent="0.2">
      <c r="A536" t="s">
        <v>862</v>
      </c>
      <c r="B536">
        <v>92</v>
      </c>
      <c r="C536" s="5">
        <v>3</v>
      </c>
      <c r="G536" s="5"/>
      <c r="P536" s="5"/>
    </row>
    <row r="537" spans="1:16" x14ac:dyDescent="0.2">
      <c r="A537" t="s">
        <v>863</v>
      </c>
      <c r="B537">
        <v>85.5</v>
      </c>
      <c r="C537" s="5">
        <v>3</v>
      </c>
      <c r="G537" s="5"/>
      <c r="P537" s="5"/>
    </row>
    <row r="538" spans="1:16" x14ac:dyDescent="0.2">
      <c r="A538" t="s">
        <v>864</v>
      </c>
      <c r="B538">
        <v>80</v>
      </c>
      <c r="C538" s="5">
        <v>3</v>
      </c>
      <c r="G538" s="5"/>
      <c r="P538" s="5"/>
    </row>
    <row r="539" spans="1:16" x14ac:dyDescent="0.2">
      <c r="A539" t="s">
        <v>865</v>
      </c>
      <c r="B539">
        <v>80</v>
      </c>
      <c r="C539" s="5">
        <v>3</v>
      </c>
      <c r="G539" s="5"/>
      <c r="P539" s="5"/>
    </row>
    <row r="540" spans="1:16" x14ac:dyDescent="0.2">
      <c r="A540" t="s">
        <v>866</v>
      </c>
      <c r="B540">
        <v>55.5</v>
      </c>
      <c r="C540" s="5">
        <v>3</v>
      </c>
      <c r="G540" s="5"/>
      <c r="P540" s="5"/>
    </row>
    <row r="541" spans="1:16" x14ac:dyDescent="0.2">
      <c r="A541" t="s">
        <v>867</v>
      </c>
      <c r="B541">
        <v>76</v>
      </c>
      <c r="C541" s="5">
        <v>3</v>
      </c>
      <c r="G541" s="5"/>
      <c r="P541" s="5"/>
    </row>
    <row r="542" spans="1:16" x14ac:dyDescent="0.2">
      <c r="A542" t="s">
        <v>868</v>
      </c>
      <c r="B542">
        <v>74.5</v>
      </c>
      <c r="C542" s="5">
        <v>3</v>
      </c>
      <c r="G542" s="5"/>
      <c r="P542" s="5"/>
    </row>
    <row r="543" spans="1:16" x14ac:dyDescent="0.2">
      <c r="A543" t="s">
        <v>869</v>
      </c>
      <c r="B543">
        <v>74.5</v>
      </c>
      <c r="C543" s="5">
        <v>3</v>
      </c>
      <c r="G543" s="5"/>
      <c r="P543" s="5"/>
    </row>
    <row r="544" spans="1:16" x14ac:dyDescent="0.2">
      <c r="A544" t="s">
        <v>870</v>
      </c>
      <c r="B544">
        <v>76.5</v>
      </c>
      <c r="C544" s="5">
        <v>3</v>
      </c>
      <c r="G544" s="5"/>
      <c r="P544" s="5"/>
    </row>
    <row r="545" spans="1:16" x14ac:dyDescent="0.2">
      <c r="A545" t="s">
        <v>871</v>
      </c>
      <c r="B545">
        <v>13.3</v>
      </c>
      <c r="C545" s="5">
        <v>3</v>
      </c>
      <c r="G545" s="5"/>
      <c r="P545" s="5"/>
    </row>
    <row r="546" spans="1:16" x14ac:dyDescent="0.2">
      <c r="A546" t="s">
        <v>281</v>
      </c>
      <c r="B546">
        <v>7.4</v>
      </c>
      <c r="C546" s="5">
        <v>2</v>
      </c>
      <c r="G546" s="5"/>
      <c r="P546" s="5"/>
    </row>
    <row r="547" spans="1:16" x14ac:dyDescent="0.2">
      <c r="A547" t="s">
        <v>872</v>
      </c>
      <c r="B547">
        <v>8.6</v>
      </c>
      <c r="C547" s="5">
        <v>3</v>
      </c>
      <c r="G547" s="5"/>
      <c r="P547" s="5"/>
    </row>
    <row r="548" spans="1:16" x14ac:dyDescent="0.2">
      <c r="A548" t="s">
        <v>873</v>
      </c>
      <c r="B548">
        <v>88</v>
      </c>
      <c r="C548" s="5">
        <v>3</v>
      </c>
      <c r="G548" s="5"/>
      <c r="P548" s="5"/>
    </row>
    <row r="549" spans="1:16" x14ac:dyDescent="0.2">
      <c r="A549" t="s">
        <v>874</v>
      </c>
      <c r="B549">
        <v>103</v>
      </c>
      <c r="C549" s="5">
        <v>3</v>
      </c>
      <c r="G549" s="5"/>
      <c r="P549" s="5"/>
    </row>
    <row r="550" spans="1:16" x14ac:dyDescent="0.2">
      <c r="A550" t="s">
        <v>875</v>
      </c>
      <c r="B550">
        <v>99</v>
      </c>
      <c r="C550" s="5">
        <v>3</v>
      </c>
      <c r="G550" s="5"/>
      <c r="P550" s="5"/>
    </row>
    <row r="551" spans="1:16" x14ac:dyDescent="0.2">
      <c r="A551" t="s">
        <v>876</v>
      </c>
      <c r="B551">
        <v>97.5</v>
      </c>
      <c r="C551" s="5">
        <v>3</v>
      </c>
      <c r="G551" s="5"/>
      <c r="P551" s="5"/>
    </row>
    <row r="552" spans="1:16" x14ac:dyDescent="0.2">
      <c r="A552" t="s">
        <v>877</v>
      </c>
      <c r="B552">
        <v>101</v>
      </c>
      <c r="C552" s="5">
        <v>3</v>
      </c>
      <c r="G552" s="5"/>
      <c r="P552" s="5"/>
    </row>
    <row r="553" spans="1:16" x14ac:dyDescent="0.2">
      <c r="A553" t="s">
        <v>878</v>
      </c>
      <c r="B553">
        <v>143</v>
      </c>
      <c r="C553" s="5">
        <v>3</v>
      </c>
      <c r="G553" s="5"/>
      <c r="P553" s="5"/>
    </row>
    <row r="554" spans="1:16" x14ac:dyDescent="0.2">
      <c r="A554" t="s">
        <v>879</v>
      </c>
      <c r="B554">
        <v>93</v>
      </c>
      <c r="C554" s="5">
        <v>3</v>
      </c>
      <c r="G554" s="5"/>
      <c r="P554" s="5"/>
    </row>
    <row r="555" spans="1:16" x14ac:dyDescent="0.2">
      <c r="A555" t="s">
        <v>880</v>
      </c>
      <c r="B555">
        <v>116</v>
      </c>
      <c r="C555" s="5">
        <v>3</v>
      </c>
      <c r="G555" s="5"/>
      <c r="P555" s="5"/>
    </row>
    <row r="556" spans="1:16" x14ac:dyDescent="0.2">
      <c r="A556" t="s">
        <v>881</v>
      </c>
      <c r="B556">
        <v>93.5</v>
      </c>
      <c r="C556" s="5">
        <v>3</v>
      </c>
      <c r="G556" s="5"/>
      <c r="P556" s="5"/>
    </row>
    <row r="557" spans="1:16" x14ac:dyDescent="0.2">
      <c r="A557" t="s">
        <v>882</v>
      </c>
      <c r="B557">
        <v>80.5</v>
      </c>
      <c r="C557" s="5">
        <v>3</v>
      </c>
      <c r="G557" s="5"/>
      <c r="P557" s="5"/>
    </row>
    <row r="558" spans="1:16" x14ac:dyDescent="0.2">
      <c r="A558" t="s">
        <v>883</v>
      </c>
      <c r="B558">
        <v>75</v>
      </c>
      <c r="C558" s="5">
        <v>3</v>
      </c>
      <c r="G558" s="5"/>
      <c r="P558" s="5"/>
    </row>
    <row r="559" spans="1:16" x14ac:dyDescent="0.2">
      <c r="A559" t="s">
        <v>884</v>
      </c>
      <c r="B559">
        <v>70</v>
      </c>
      <c r="C559" s="5">
        <v>3</v>
      </c>
      <c r="G559" s="5"/>
      <c r="P559" s="5"/>
    </row>
    <row r="560" spans="1:16" x14ac:dyDescent="0.2">
      <c r="A560" t="s">
        <v>885</v>
      </c>
      <c r="B560">
        <v>73</v>
      </c>
      <c r="C560" s="5">
        <v>3</v>
      </c>
      <c r="G560" s="5"/>
      <c r="P560" s="5"/>
    </row>
    <row r="561" spans="1:16" x14ac:dyDescent="0.2">
      <c r="A561" t="s">
        <v>886</v>
      </c>
      <c r="B561">
        <v>49.9</v>
      </c>
      <c r="C561" s="5">
        <v>3</v>
      </c>
      <c r="G561" s="5"/>
      <c r="P561" s="5"/>
    </row>
    <row r="562" spans="1:16" x14ac:dyDescent="0.2">
      <c r="A562" t="s">
        <v>887</v>
      </c>
      <c r="B562">
        <v>60.5</v>
      </c>
      <c r="C562" s="5">
        <v>3</v>
      </c>
      <c r="G562" s="5"/>
      <c r="P562" s="5"/>
    </row>
    <row r="563" spans="1:16" x14ac:dyDescent="0.2">
      <c r="A563" t="s">
        <v>888</v>
      </c>
      <c r="B563">
        <v>55</v>
      </c>
      <c r="C563" s="5">
        <v>3</v>
      </c>
      <c r="G563" s="5"/>
      <c r="P563" s="5"/>
    </row>
    <row r="564" spans="1:16" x14ac:dyDescent="0.2">
      <c r="A564" t="s">
        <v>889</v>
      </c>
      <c r="B564">
        <v>70.5</v>
      </c>
      <c r="C564" s="5">
        <v>3</v>
      </c>
      <c r="G564" s="5"/>
      <c r="P564" s="5"/>
    </row>
    <row r="565" spans="1:16" x14ac:dyDescent="0.2">
      <c r="A565" t="s">
        <v>890</v>
      </c>
      <c r="B565">
        <v>70.5</v>
      </c>
      <c r="C565" s="5">
        <v>3</v>
      </c>
      <c r="G565" s="5"/>
      <c r="P565" s="5"/>
    </row>
    <row r="566" spans="1:16" x14ac:dyDescent="0.2">
      <c r="A566" t="s">
        <v>891</v>
      </c>
      <c r="B566">
        <v>71</v>
      </c>
      <c r="C566" s="5">
        <v>3</v>
      </c>
      <c r="G566" s="5"/>
      <c r="P566" s="5"/>
    </row>
    <row r="567" spans="1:16" x14ac:dyDescent="0.2">
      <c r="A567" t="s">
        <v>892</v>
      </c>
      <c r="B567">
        <v>74</v>
      </c>
      <c r="C567" s="5">
        <v>3</v>
      </c>
      <c r="G567" s="5"/>
      <c r="P567" s="5"/>
    </row>
    <row r="568" spans="1:16" x14ac:dyDescent="0.2">
      <c r="A568" t="s">
        <v>893</v>
      </c>
      <c r="B568">
        <v>13.6</v>
      </c>
      <c r="C568" s="5">
        <v>3</v>
      </c>
      <c r="G568" s="5"/>
      <c r="P568" s="5"/>
    </row>
    <row r="569" spans="1:16" x14ac:dyDescent="0.2">
      <c r="A569" t="s">
        <v>894</v>
      </c>
      <c r="B569">
        <v>24.8</v>
      </c>
      <c r="C569" s="5">
        <v>3</v>
      </c>
      <c r="G569" s="5"/>
      <c r="P569" s="5"/>
    </row>
    <row r="570" spans="1:16" x14ac:dyDescent="0.2">
      <c r="A570" t="s">
        <v>895</v>
      </c>
      <c r="B570">
        <v>120</v>
      </c>
      <c r="C570" s="5">
        <v>3</v>
      </c>
      <c r="G570" s="5"/>
      <c r="P570" s="5"/>
    </row>
    <row r="571" spans="1:16" x14ac:dyDescent="0.2">
      <c r="A571" t="s">
        <v>896</v>
      </c>
      <c r="B571">
        <v>113</v>
      </c>
      <c r="C571" s="5">
        <v>3</v>
      </c>
      <c r="G571" s="5"/>
      <c r="P571" s="5"/>
    </row>
    <row r="572" spans="1:16" x14ac:dyDescent="0.2">
      <c r="A572" t="s">
        <v>897</v>
      </c>
      <c r="B572">
        <v>111</v>
      </c>
      <c r="C572" s="5">
        <v>3</v>
      </c>
      <c r="G572" s="5"/>
      <c r="P572" s="5"/>
    </row>
    <row r="573" spans="1:16" x14ac:dyDescent="0.2">
      <c r="A573" t="s">
        <v>898</v>
      </c>
      <c r="B573">
        <v>108</v>
      </c>
      <c r="C573" s="5">
        <v>3</v>
      </c>
      <c r="G573" s="5"/>
      <c r="P573" s="5"/>
    </row>
    <row r="574" spans="1:16" x14ac:dyDescent="0.2">
      <c r="A574" t="s">
        <v>899</v>
      </c>
      <c r="B574">
        <v>11.8</v>
      </c>
      <c r="C574" s="5">
        <v>3</v>
      </c>
      <c r="G574" s="5"/>
      <c r="P574" s="5"/>
    </row>
    <row r="575" spans="1:16" x14ac:dyDescent="0.2">
      <c r="A575" t="s">
        <v>900</v>
      </c>
      <c r="B575">
        <v>22.8</v>
      </c>
      <c r="C575" s="5">
        <v>3</v>
      </c>
      <c r="G575" s="5"/>
      <c r="P575" s="5"/>
    </row>
    <row r="576" spans="1:16" x14ac:dyDescent="0.2">
      <c r="A576" t="s">
        <v>901</v>
      </c>
      <c r="B576">
        <v>12.8</v>
      </c>
      <c r="C576" s="5">
        <v>3</v>
      </c>
      <c r="G576" s="5"/>
      <c r="P576" s="5"/>
    </row>
    <row r="577" spans="1:16" x14ac:dyDescent="0.2">
      <c r="A577" t="s">
        <v>902</v>
      </c>
      <c r="B577">
        <v>83.5</v>
      </c>
      <c r="C577" s="5">
        <v>3</v>
      </c>
      <c r="G577" s="5"/>
      <c r="P577" s="5"/>
    </row>
    <row r="578" spans="1:16" x14ac:dyDescent="0.2">
      <c r="A578" t="s">
        <v>903</v>
      </c>
      <c r="B578">
        <v>94.5</v>
      </c>
      <c r="C578" s="5">
        <v>3</v>
      </c>
      <c r="G578" s="5"/>
      <c r="P578" s="5"/>
    </row>
    <row r="579" spans="1:16" x14ac:dyDescent="0.2">
      <c r="A579" t="s">
        <v>904</v>
      </c>
      <c r="B579">
        <v>100</v>
      </c>
      <c r="C579" s="5">
        <v>3</v>
      </c>
      <c r="G579" s="5"/>
      <c r="P579" s="5"/>
    </row>
    <row r="580" spans="1:16" x14ac:dyDescent="0.2">
      <c r="A580" t="s">
        <v>905</v>
      </c>
      <c r="B580">
        <v>108</v>
      </c>
      <c r="C580" s="5">
        <v>3</v>
      </c>
      <c r="G580" s="5"/>
      <c r="P580" s="5"/>
    </row>
    <row r="581" spans="1:16" x14ac:dyDescent="0.2">
      <c r="A581" t="s">
        <v>906</v>
      </c>
      <c r="B581">
        <v>10.8</v>
      </c>
      <c r="C581" s="5">
        <v>3</v>
      </c>
      <c r="G581" s="5"/>
      <c r="P581" s="5"/>
    </row>
    <row r="582" spans="1:16" x14ac:dyDescent="0.2">
      <c r="A582" t="s">
        <v>907</v>
      </c>
      <c r="B582">
        <v>71.5</v>
      </c>
      <c r="C582" s="5">
        <v>3</v>
      </c>
      <c r="G582" s="5"/>
      <c r="P582" s="5"/>
    </row>
    <row r="583" spans="1:16" x14ac:dyDescent="0.2">
      <c r="A583" t="s">
        <v>908</v>
      </c>
      <c r="B583">
        <v>13.4</v>
      </c>
      <c r="C583" s="5">
        <v>3</v>
      </c>
      <c r="G583" s="5"/>
      <c r="P583" s="5"/>
    </row>
    <row r="584" spans="1:16" x14ac:dyDescent="0.2">
      <c r="A584" t="s">
        <v>909</v>
      </c>
      <c r="B584">
        <v>24.2</v>
      </c>
      <c r="C584" s="5">
        <v>3</v>
      </c>
      <c r="G584" s="5"/>
      <c r="P584" s="5"/>
    </row>
    <row r="585" spans="1:16" x14ac:dyDescent="0.2">
      <c r="A585" t="s">
        <v>910</v>
      </c>
      <c r="B585">
        <v>64</v>
      </c>
      <c r="C585" s="5">
        <v>3</v>
      </c>
      <c r="G585" s="5"/>
      <c r="P585" s="5"/>
    </row>
    <row r="586" spans="1:16" x14ac:dyDescent="0.2">
      <c r="A586" t="s">
        <v>911</v>
      </c>
      <c r="B586">
        <v>74</v>
      </c>
      <c r="C586" s="5">
        <v>3</v>
      </c>
      <c r="G586" s="5"/>
      <c r="P586" s="5"/>
    </row>
    <row r="587" spans="1:16" x14ac:dyDescent="0.2">
      <c r="A587" t="s">
        <v>912</v>
      </c>
      <c r="B587">
        <v>78.5</v>
      </c>
      <c r="C587" s="5">
        <v>3</v>
      </c>
      <c r="G587" s="5"/>
      <c r="P587" s="5"/>
    </row>
    <row r="588" spans="1:16" x14ac:dyDescent="0.2">
      <c r="A588" t="s">
        <v>913</v>
      </c>
      <c r="B588">
        <v>86</v>
      </c>
      <c r="C588" s="5">
        <v>3</v>
      </c>
      <c r="G588" s="5"/>
      <c r="P588" s="5"/>
    </row>
    <row r="589" spans="1:16" x14ac:dyDescent="0.2">
      <c r="A589" t="s">
        <v>914</v>
      </c>
      <c r="B589">
        <v>96</v>
      </c>
      <c r="C589" s="5">
        <v>3</v>
      </c>
      <c r="G589" s="5"/>
      <c r="P589" s="5"/>
    </row>
    <row r="590" spans="1:16" x14ac:dyDescent="0.2">
      <c r="A590" t="s">
        <v>915</v>
      </c>
      <c r="B590">
        <v>12</v>
      </c>
      <c r="C590" s="5">
        <v>3</v>
      </c>
      <c r="G590" s="5"/>
      <c r="P590" s="5"/>
    </row>
    <row r="591" spans="1:16" x14ac:dyDescent="0.2">
      <c r="A591" t="s">
        <v>916</v>
      </c>
      <c r="B591">
        <v>39.799999999999997</v>
      </c>
      <c r="C591" s="5">
        <v>3</v>
      </c>
      <c r="G591" s="5"/>
      <c r="P591" s="5"/>
    </row>
    <row r="592" spans="1:16" x14ac:dyDescent="0.2">
      <c r="A592" t="s">
        <v>917</v>
      </c>
      <c r="B592">
        <v>51</v>
      </c>
      <c r="C592" s="5">
        <v>3</v>
      </c>
      <c r="G592" s="5"/>
      <c r="P592" s="5"/>
    </row>
    <row r="593" spans="1:16" x14ac:dyDescent="0.2">
      <c r="A593" t="s">
        <v>918</v>
      </c>
      <c r="B593">
        <v>54</v>
      </c>
      <c r="C593" s="5">
        <v>3</v>
      </c>
      <c r="G593" s="5"/>
      <c r="P593" s="5"/>
    </row>
    <row r="594" spans="1:16" x14ac:dyDescent="0.2">
      <c r="A594" t="s">
        <v>919</v>
      </c>
      <c r="B594">
        <v>62.5</v>
      </c>
      <c r="C594" s="5">
        <v>3</v>
      </c>
      <c r="G594" s="5"/>
      <c r="P594" s="5"/>
    </row>
    <row r="595" spans="1:16" x14ac:dyDescent="0.2">
      <c r="A595" t="s">
        <v>920</v>
      </c>
      <c r="B595">
        <v>66</v>
      </c>
      <c r="C595" s="5">
        <v>3</v>
      </c>
      <c r="G595" s="5"/>
      <c r="P595" s="5"/>
    </row>
    <row r="596" spans="1:16" x14ac:dyDescent="0.2">
      <c r="A596" t="s">
        <v>921</v>
      </c>
      <c r="B596">
        <v>70.5</v>
      </c>
      <c r="C596" s="5">
        <v>3</v>
      </c>
      <c r="G596" s="5"/>
      <c r="P596" s="5"/>
    </row>
    <row r="597" spans="1:16" x14ac:dyDescent="0.2">
      <c r="A597" t="s">
        <v>922</v>
      </c>
      <c r="B597">
        <v>73.5</v>
      </c>
      <c r="C597" s="5">
        <v>3</v>
      </c>
      <c r="G597" s="5"/>
      <c r="P597" s="5"/>
    </row>
    <row r="598" spans="1:16" x14ac:dyDescent="0.2">
      <c r="A598" t="s">
        <v>923</v>
      </c>
      <c r="B598">
        <v>82.5</v>
      </c>
      <c r="C598" s="5">
        <v>3</v>
      </c>
      <c r="G598" s="5"/>
      <c r="P598" s="5"/>
    </row>
    <row r="599" spans="1:16" x14ac:dyDescent="0.2">
      <c r="A599" t="s">
        <v>924</v>
      </c>
      <c r="B599">
        <v>9</v>
      </c>
      <c r="C599" s="5">
        <v>3</v>
      </c>
      <c r="G599" s="5"/>
      <c r="P599" s="5"/>
    </row>
    <row r="600" spans="1:16" x14ac:dyDescent="0.2">
      <c r="A600" t="s">
        <v>925</v>
      </c>
      <c r="B600">
        <v>21.9</v>
      </c>
      <c r="C600" s="5">
        <v>3</v>
      </c>
      <c r="G600" s="5"/>
      <c r="P600" s="5"/>
    </row>
    <row r="601" spans="1:16" x14ac:dyDescent="0.2">
      <c r="A601" t="s">
        <v>926</v>
      </c>
      <c r="B601">
        <v>29.2</v>
      </c>
      <c r="C601" s="5">
        <v>3</v>
      </c>
      <c r="G601" s="5"/>
      <c r="P601" s="5"/>
    </row>
    <row r="602" spans="1:16" x14ac:dyDescent="0.2">
      <c r="A602" t="s">
        <v>927</v>
      </c>
      <c r="B602">
        <v>41.3</v>
      </c>
      <c r="C602" s="5">
        <v>3</v>
      </c>
      <c r="G602" s="5"/>
      <c r="P602" s="5"/>
    </row>
    <row r="603" spans="1:16" x14ac:dyDescent="0.2">
      <c r="A603" t="s">
        <v>928</v>
      </c>
      <c r="B603">
        <v>53</v>
      </c>
      <c r="C603" s="5">
        <v>3</v>
      </c>
      <c r="G603" s="5"/>
      <c r="P603" s="5"/>
    </row>
    <row r="604" spans="1:16" x14ac:dyDescent="0.2">
      <c r="A604" t="s">
        <v>929</v>
      </c>
      <c r="B604">
        <v>58.5</v>
      </c>
      <c r="C604" s="5">
        <v>3</v>
      </c>
      <c r="G604" s="5"/>
      <c r="P604" s="5"/>
    </row>
    <row r="605" spans="1:16" x14ac:dyDescent="0.2">
      <c r="A605" t="s">
        <v>930</v>
      </c>
      <c r="B605">
        <v>60.5</v>
      </c>
      <c r="C605" s="5">
        <v>3</v>
      </c>
      <c r="G605" s="5"/>
      <c r="P605" s="5"/>
    </row>
    <row r="606" spans="1:16" x14ac:dyDescent="0.2">
      <c r="A606" t="s">
        <v>931</v>
      </c>
      <c r="B606">
        <v>61.5</v>
      </c>
      <c r="C606" s="5">
        <v>3</v>
      </c>
      <c r="G606" s="5"/>
      <c r="P606" s="5"/>
    </row>
    <row r="607" spans="1:16" x14ac:dyDescent="0.2">
      <c r="A607" t="s">
        <v>932</v>
      </c>
      <c r="B607">
        <v>66.5</v>
      </c>
      <c r="C607" s="5">
        <v>3</v>
      </c>
      <c r="G607" s="5"/>
      <c r="P607" s="5"/>
    </row>
    <row r="608" spans="1:16" x14ac:dyDescent="0.2">
      <c r="A608" t="s">
        <v>933</v>
      </c>
      <c r="B608">
        <v>74.5</v>
      </c>
      <c r="C608" s="5">
        <v>3</v>
      </c>
      <c r="G608" s="5"/>
      <c r="P608" s="5"/>
    </row>
    <row r="609" spans="1:16" x14ac:dyDescent="0.2">
      <c r="A609" t="s">
        <v>934</v>
      </c>
      <c r="B609">
        <v>55.5</v>
      </c>
      <c r="C609" s="5">
        <v>3</v>
      </c>
      <c r="G609" s="5"/>
      <c r="P609" s="5"/>
    </row>
    <row r="610" spans="1:16" x14ac:dyDescent="0.2">
      <c r="A610" t="s">
        <v>935</v>
      </c>
      <c r="B610">
        <v>14.7</v>
      </c>
      <c r="C610" s="5">
        <v>3</v>
      </c>
      <c r="G610" s="5"/>
      <c r="P610" s="5"/>
    </row>
    <row r="611" spans="1:16" x14ac:dyDescent="0.2">
      <c r="A611" t="s">
        <v>936</v>
      </c>
      <c r="B611">
        <v>26.7</v>
      </c>
      <c r="C611" s="5">
        <v>3</v>
      </c>
      <c r="G611" s="5"/>
      <c r="P611" s="5"/>
    </row>
    <row r="612" spans="1:16" x14ac:dyDescent="0.2">
      <c r="A612" t="s">
        <v>937</v>
      </c>
      <c r="B612">
        <v>58</v>
      </c>
      <c r="C612" s="5">
        <v>3</v>
      </c>
      <c r="G612" s="5"/>
      <c r="P612" s="5"/>
    </row>
    <row r="613" spans="1:16" x14ac:dyDescent="0.2">
      <c r="A613" t="s">
        <v>938</v>
      </c>
      <c r="B613">
        <v>62</v>
      </c>
      <c r="C613" s="5">
        <v>3</v>
      </c>
      <c r="G613" s="5"/>
      <c r="P613" s="5"/>
    </row>
    <row r="614" spans="1:16" x14ac:dyDescent="0.2">
      <c r="A614" t="s">
        <v>939</v>
      </c>
      <c r="B614">
        <v>62.5</v>
      </c>
      <c r="C614" s="5">
        <v>3</v>
      </c>
      <c r="G614" s="5"/>
      <c r="P614" s="5"/>
    </row>
    <row r="615" spans="1:16" x14ac:dyDescent="0.2">
      <c r="A615" t="s">
        <v>940</v>
      </c>
      <c r="B615">
        <v>67</v>
      </c>
      <c r="C615" s="5">
        <v>3</v>
      </c>
      <c r="G615" s="5"/>
      <c r="P615" s="5"/>
    </row>
    <row r="616" spans="1:16" x14ac:dyDescent="0.2">
      <c r="A616" t="s">
        <v>941</v>
      </c>
      <c r="B616">
        <v>61.5</v>
      </c>
      <c r="C616" s="5">
        <v>3</v>
      </c>
      <c r="G616" s="5"/>
      <c r="P616" s="5"/>
    </row>
    <row r="617" spans="1:16" x14ac:dyDescent="0.2">
      <c r="A617" t="s">
        <v>942</v>
      </c>
      <c r="B617">
        <v>17.7</v>
      </c>
      <c r="C617" s="5">
        <v>3</v>
      </c>
      <c r="G617" s="5"/>
      <c r="P617" s="5"/>
    </row>
    <row r="618" spans="1:16" x14ac:dyDescent="0.2">
      <c r="A618" t="s">
        <v>943</v>
      </c>
      <c r="B618">
        <v>30.4</v>
      </c>
      <c r="C618" s="5">
        <v>3</v>
      </c>
      <c r="G618" s="5"/>
      <c r="P618" s="5"/>
    </row>
    <row r="619" spans="1:16" x14ac:dyDescent="0.2">
      <c r="A619" t="s">
        <v>944</v>
      </c>
      <c r="B619">
        <v>58.5</v>
      </c>
      <c r="C619" s="5">
        <v>3</v>
      </c>
      <c r="G619" s="5"/>
      <c r="P619" s="5"/>
    </row>
    <row r="620" spans="1:16" x14ac:dyDescent="0.2">
      <c r="A620" t="s">
        <v>945</v>
      </c>
      <c r="B620">
        <v>59</v>
      </c>
      <c r="C620" s="5">
        <v>3</v>
      </c>
      <c r="G620" s="5"/>
      <c r="P620" s="5"/>
    </row>
    <row r="621" spans="1:16" x14ac:dyDescent="0.2">
      <c r="A621" t="s">
        <v>946</v>
      </c>
      <c r="B621">
        <v>79.5</v>
      </c>
      <c r="C621" s="5">
        <v>3</v>
      </c>
      <c r="G621" s="5"/>
      <c r="P621" s="5"/>
    </row>
    <row r="622" spans="1:16" x14ac:dyDescent="0.2">
      <c r="A622" t="s">
        <v>947</v>
      </c>
      <c r="B622">
        <v>61</v>
      </c>
      <c r="C622" s="5">
        <v>3</v>
      </c>
      <c r="G622" s="5"/>
      <c r="P622" s="5"/>
    </row>
    <row r="623" spans="1:16" x14ac:dyDescent="0.2">
      <c r="A623" t="s">
        <v>948</v>
      </c>
      <c r="B623">
        <v>91</v>
      </c>
      <c r="C623" s="5">
        <v>3</v>
      </c>
      <c r="G623" s="5"/>
      <c r="P623" s="5"/>
    </row>
    <row r="624" spans="1:16" x14ac:dyDescent="0.2">
      <c r="A624" t="s">
        <v>949</v>
      </c>
      <c r="B624">
        <v>90</v>
      </c>
      <c r="C624" s="5">
        <v>3</v>
      </c>
      <c r="G624" s="5"/>
      <c r="P624" s="5"/>
    </row>
    <row r="625" spans="1:16" x14ac:dyDescent="0.2">
      <c r="A625" t="s">
        <v>950</v>
      </c>
      <c r="B625">
        <v>94.5</v>
      </c>
      <c r="C625" s="5">
        <v>3</v>
      </c>
      <c r="G625" s="5"/>
      <c r="P625" s="5"/>
    </row>
    <row r="626" spans="1:16" x14ac:dyDescent="0.2">
      <c r="A626" t="s">
        <v>951</v>
      </c>
      <c r="B626">
        <v>138</v>
      </c>
      <c r="C626" s="5">
        <v>3</v>
      </c>
      <c r="G626" s="5"/>
      <c r="P626" s="5"/>
    </row>
    <row r="627" spans="1:16" x14ac:dyDescent="0.2">
      <c r="A627" t="s">
        <v>952</v>
      </c>
      <c r="B627">
        <v>87</v>
      </c>
      <c r="C627" s="5">
        <v>3</v>
      </c>
      <c r="G627" s="5"/>
      <c r="P627" s="5"/>
    </row>
    <row r="628" spans="1:16" x14ac:dyDescent="0.2">
      <c r="A628" t="s">
        <v>953</v>
      </c>
      <c r="B628">
        <v>112</v>
      </c>
      <c r="C628" s="5">
        <v>3</v>
      </c>
      <c r="G628" s="5"/>
      <c r="P628" s="5"/>
    </row>
    <row r="629" spans="1:16" x14ac:dyDescent="0.2">
      <c r="A629" t="s">
        <v>954</v>
      </c>
      <c r="B629">
        <v>108</v>
      </c>
      <c r="C629" s="5">
        <v>3</v>
      </c>
      <c r="G629" s="5"/>
      <c r="P629" s="5"/>
    </row>
    <row r="630" spans="1:16" x14ac:dyDescent="0.2">
      <c r="A630" t="s">
        <v>955</v>
      </c>
      <c r="B630">
        <v>105</v>
      </c>
      <c r="C630" s="5">
        <v>3</v>
      </c>
      <c r="G630" s="5"/>
      <c r="P630" s="5"/>
    </row>
    <row r="631" spans="1:16" x14ac:dyDescent="0.2">
      <c r="A631" t="s">
        <v>956</v>
      </c>
      <c r="B631">
        <v>90</v>
      </c>
      <c r="C631" s="5">
        <v>3</v>
      </c>
      <c r="G631" s="5"/>
      <c r="P631" s="5"/>
    </row>
    <row r="632" spans="1:16" x14ac:dyDescent="0.2">
      <c r="A632" t="s">
        <v>957</v>
      </c>
      <c r="B632">
        <v>79</v>
      </c>
      <c r="C632" s="5">
        <v>3</v>
      </c>
      <c r="G632" s="5"/>
      <c r="P632" s="5"/>
    </row>
    <row r="633" spans="1:16" x14ac:dyDescent="0.2">
      <c r="A633" t="s">
        <v>958</v>
      </c>
      <c r="B633">
        <v>74</v>
      </c>
      <c r="C633" s="5">
        <v>3</v>
      </c>
      <c r="G633" s="5"/>
      <c r="P633" s="5"/>
    </row>
    <row r="634" spans="1:16" x14ac:dyDescent="0.2">
      <c r="A634" t="s">
        <v>959</v>
      </c>
      <c r="B634">
        <v>69.5</v>
      </c>
      <c r="C634" s="5">
        <v>3</v>
      </c>
      <c r="G634" s="5"/>
      <c r="P634" s="5"/>
    </row>
    <row r="635" spans="1:16" x14ac:dyDescent="0.2">
      <c r="A635" t="s">
        <v>960</v>
      </c>
      <c r="B635">
        <v>76.5</v>
      </c>
      <c r="C635" s="5">
        <v>3</v>
      </c>
      <c r="G635" s="5"/>
      <c r="P635" s="5"/>
    </row>
    <row r="636" spans="1:16" x14ac:dyDescent="0.2">
      <c r="A636" t="s">
        <v>961</v>
      </c>
      <c r="B636">
        <v>54.5</v>
      </c>
      <c r="C636" s="5">
        <v>3</v>
      </c>
      <c r="G636" s="5"/>
      <c r="P636" s="5"/>
    </row>
    <row r="637" spans="1:16" x14ac:dyDescent="0.2">
      <c r="A637" t="s">
        <v>962</v>
      </c>
      <c r="B637">
        <v>64.5</v>
      </c>
      <c r="C637" s="5">
        <v>3</v>
      </c>
      <c r="G637" s="5"/>
      <c r="P637" s="5"/>
    </row>
    <row r="638" spans="1:16" x14ac:dyDescent="0.2">
      <c r="A638" t="s">
        <v>963</v>
      </c>
      <c r="B638">
        <v>59.5</v>
      </c>
      <c r="C638" s="5">
        <v>3</v>
      </c>
      <c r="G638" s="5"/>
      <c r="P638" s="5"/>
    </row>
    <row r="639" spans="1:16" x14ac:dyDescent="0.2">
      <c r="A639" t="s">
        <v>964</v>
      </c>
      <c r="B639">
        <v>74.5</v>
      </c>
      <c r="C639" s="5">
        <v>3</v>
      </c>
      <c r="G639" s="5"/>
      <c r="P639" s="5"/>
    </row>
    <row r="640" spans="1:16" x14ac:dyDescent="0.2">
      <c r="A640" t="s">
        <v>965</v>
      </c>
      <c r="B640">
        <v>76</v>
      </c>
      <c r="C640" s="5">
        <v>3</v>
      </c>
      <c r="G640" s="5"/>
      <c r="P640" s="5"/>
    </row>
    <row r="641" spans="1:16" x14ac:dyDescent="0.2">
      <c r="A641" t="s">
        <v>966</v>
      </c>
      <c r="B641">
        <v>76.5</v>
      </c>
      <c r="C641" s="5">
        <v>3</v>
      </c>
      <c r="G641" s="5"/>
      <c r="P641" s="5"/>
    </row>
    <row r="642" spans="1:16" x14ac:dyDescent="0.2">
      <c r="A642" t="s">
        <v>967</v>
      </c>
      <c r="B642">
        <v>80</v>
      </c>
      <c r="C642" s="5">
        <v>3</v>
      </c>
      <c r="G642" s="5"/>
      <c r="P642" s="5"/>
    </row>
    <row r="643" spans="1:16" x14ac:dyDescent="0.2">
      <c r="A643" t="s">
        <v>968</v>
      </c>
      <c r="B643">
        <v>13.1</v>
      </c>
      <c r="C643" s="5">
        <v>3</v>
      </c>
      <c r="G643" s="5"/>
      <c r="P643" s="5"/>
    </row>
    <row r="644" spans="1:16" x14ac:dyDescent="0.2">
      <c r="A644" t="s">
        <v>969</v>
      </c>
      <c r="B644">
        <v>44.6</v>
      </c>
      <c r="C644" s="5">
        <v>3</v>
      </c>
      <c r="G644" s="5"/>
      <c r="P644" s="5"/>
    </row>
    <row r="645" spans="1:16" x14ac:dyDescent="0.2">
      <c r="A645" t="s">
        <v>970</v>
      </c>
      <c r="B645">
        <v>42.2</v>
      </c>
      <c r="C645" s="5">
        <v>3</v>
      </c>
      <c r="G645" s="5"/>
      <c r="P645" s="5"/>
    </row>
    <row r="646" spans="1:16" x14ac:dyDescent="0.2">
      <c r="A646" t="s">
        <v>971</v>
      </c>
      <c r="B646">
        <v>39</v>
      </c>
      <c r="C646" s="5">
        <v>3</v>
      </c>
      <c r="G646" s="5"/>
      <c r="P646" s="5"/>
    </row>
    <row r="647" spans="1:16" x14ac:dyDescent="0.2">
      <c r="A647" t="s">
        <v>972</v>
      </c>
      <c r="B647">
        <v>41.5</v>
      </c>
      <c r="C647" s="5">
        <v>3</v>
      </c>
      <c r="G647" s="5"/>
      <c r="P647" s="5"/>
    </row>
    <row r="648" spans="1:16" x14ac:dyDescent="0.2">
      <c r="A648" t="s">
        <v>973</v>
      </c>
      <c r="B648">
        <v>45.5</v>
      </c>
      <c r="C648" s="5">
        <v>3</v>
      </c>
      <c r="G648" s="5"/>
      <c r="P648" s="5"/>
    </row>
    <row r="649" spans="1:16" x14ac:dyDescent="0.2">
      <c r="A649" t="s">
        <v>974</v>
      </c>
      <c r="B649">
        <v>44.9</v>
      </c>
      <c r="C649" s="5">
        <v>3</v>
      </c>
      <c r="G649" s="5"/>
      <c r="P649" s="5"/>
    </row>
    <row r="650" spans="1:16" x14ac:dyDescent="0.2">
      <c r="A650" t="s">
        <v>975</v>
      </c>
      <c r="B650">
        <v>46.2</v>
      </c>
      <c r="C650" s="5">
        <v>3</v>
      </c>
      <c r="G650" s="5"/>
      <c r="P650" s="5"/>
    </row>
    <row r="651" spans="1:16" x14ac:dyDescent="0.2">
      <c r="A651" t="s">
        <v>976</v>
      </c>
      <c r="B651">
        <v>78</v>
      </c>
      <c r="C651" s="5">
        <v>3</v>
      </c>
      <c r="G651" s="5"/>
      <c r="P651" s="5"/>
    </row>
    <row r="652" spans="1:16" x14ac:dyDescent="0.2">
      <c r="A652" t="s">
        <v>977</v>
      </c>
      <c r="B652">
        <v>84</v>
      </c>
      <c r="C652" s="5">
        <v>3</v>
      </c>
      <c r="G652" s="5"/>
      <c r="P652" s="5"/>
    </row>
    <row r="653" spans="1:16" x14ac:dyDescent="0.2">
      <c r="A653" t="s">
        <v>978</v>
      </c>
      <c r="B653">
        <v>132</v>
      </c>
      <c r="C653" s="5">
        <v>3</v>
      </c>
      <c r="G653" s="5"/>
      <c r="P653" s="5"/>
    </row>
    <row r="654" spans="1:16" x14ac:dyDescent="0.2">
      <c r="A654" t="s">
        <v>979</v>
      </c>
      <c r="B654">
        <v>79</v>
      </c>
      <c r="C654" s="5">
        <v>3</v>
      </c>
      <c r="G654" s="5"/>
      <c r="P654" s="5"/>
    </row>
    <row r="655" spans="1:16" x14ac:dyDescent="0.2">
      <c r="A655" t="s">
        <v>980</v>
      </c>
      <c r="B655">
        <v>112</v>
      </c>
      <c r="C655" s="5">
        <v>3</v>
      </c>
      <c r="G655" s="5"/>
      <c r="P655" s="5"/>
    </row>
    <row r="656" spans="1:16" x14ac:dyDescent="0.2">
      <c r="A656" t="s">
        <v>981</v>
      </c>
      <c r="B656">
        <v>110</v>
      </c>
      <c r="C656" s="5">
        <v>3</v>
      </c>
      <c r="G656" s="5"/>
      <c r="P656" s="5"/>
    </row>
    <row r="657" spans="1:16" x14ac:dyDescent="0.2">
      <c r="A657" t="s">
        <v>982</v>
      </c>
      <c r="B657">
        <v>107</v>
      </c>
      <c r="C657" s="5">
        <v>3</v>
      </c>
      <c r="G657" s="5"/>
      <c r="P657" s="5"/>
    </row>
    <row r="658" spans="1:16" x14ac:dyDescent="0.2">
      <c r="A658" t="s">
        <v>983</v>
      </c>
      <c r="B658">
        <v>89.5</v>
      </c>
      <c r="C658" s="5">
        <v>3</v>
      </c>
      <c r="G658" s="5"/>
      <c r="P658" s="5"/>
    </row>
    <row r="659" spans="1:16" x14ac:dyDescent="0.2">
      <c r="A659" t="s">
        <v>984</v>
      </c>
      <c r="B659">
        <v>106</v>
      </c>
      <c r="C659" s="5">
        <v>3</v>
      </c>
      <c r="G659" s="5"/>
      <c r="P659" s="5"/>
    </row>
    <row r="660" spans="1:16" x14ac:dyDescent="0.2">
      <c r="A660" t="s">
        <v>985</v>
      </c>
      <c r="B660">
        <v>83</v>
      </c>
      <c r="C660" s="5">
        <v>3</v>
      </c>
      <c r="G660" s="5"/>
      <c r="P660" s="5"/>
    </row>
    <row r="661" spans="1:16" x14ac:dyDescent="0.2">
      <c r="A661" t="s">
        <v>986</v>
      </c>
      <c r="B661">
        <v>80.5</v>
      </c>
      <c r="C661" s="5">
        <v>3</v>
      </c>
      <c r="G661" s="5"/>
      <c r="P661" s="5"/>
    </row>
    <row r="662" spans="1:16" x14ac:dyDescent="0.2">
      <c r="A662" t="s">
        <v>987</v>
      </c>
      <c r="B662">
        <v>77</v>
      </c>
      <c r="C662" s="5">
        <v>3</v>
      </c>
      <c r="G662" s="5"/>
      <c r="P662" s="5"/>
    </row>
    <row r="663" spans="1:16" x14ac:dyDescent="0.2">
      <c r="A663" t="s">
        <v>988</v>
      </c>
      <c r="B663">
        <v>88.5</v>
      </c>
      <c r="C663" s="5">
        <v>3</v>
      </c>
      <c r="G663" s="5"/>
      <c r="P663" s="5"/>
    </row>
    <row r="664" spans="1:16" x14ac:dyDescent="0.2">
      <c r="A664" t="s">
        <v>989</v>
      </c>
      <c r="B664">
        <v>69</v>
      </c>
      <c r="C664" s="5">
        <v>3</v>
      </c>
      <c r="G664" s="5"/>
      <c r="P664" s="5"/>
    </row>
    <row r="665" spans="1:16" x14ac:dyDescent="0.2">
      <c r="A665" t="s">
        <v>990</v>
      </c>
      <c r="B665">
        <v>78</v>
      </c>
      <c r="C665" s="5">
        <v>3</v>
      </c>
      <c r="G665" s="5"/>
      <c r="P665" s="5"/>
    </row>
    <row r="666" spans="1:16" x14ac:dyDescent="0.2">
      <c r="A666" t="s">
        <v>991</v>
      </c>
      <c r="B666">
        <v>73.5</v>
      </c>
      <c r="C666" s="5">
        <v>3</v>
      </c>
      <c r="G666" s="5"/>
      <c r="P666" s="5"/>
    </row>
    <row r="667" spans="1:16" x14ac:dyDescent="0.2">
      <c r="A667" t="s">
        <v>992</v>
      </c>
      <c r="B667">
        <v>87.5</v>
      </c>
      <c r="C667" s="5">
        <v>3</v>
      </c>
      <c r="G667" s="5"/>
      <c r="P667" s="5"/>
    </row>
    <row r="668" spans="1:16" x14ac:dyDescent="0.2">
      <c r="A668" t="s">
        <v>993</v>
      </c>
      <c r="B668">
        <v>90.5</v>
      </c>
      <c r="C668" s="5">
        <v>3</v>
      </c>
      <c r="G668" s="5"/>
      <c r="P668" s="5"/>
    </row>
    <row r="669" spans="1:16" x14ac:dyDescent="0.2">
      <c r="A669" t="s">
        <v>994</v>
      </c>
      <c r="B669">
        <v>91.5</v>
      </c>
      <c r="C669" s="5">
        <v>3</v>
      </c>
      <c r="G669" s="5"/>
      <c r="P669" s="5"/>
    </row>
    <row r="670" spans="1:16" x14ac:dyDescent="0.2">
      <c r="A670" t="s">
        <v>995</v>
      </c>
      <c r="B670">
        <v>95.5</v>
      </c>
      <c r="C670" s="5">
        <v>3</v>
      </c>
      <c r="G670" s="5"/>
      <c r="P670" s="5"/>
    </row>
    <row r="671" spans="1:16" x14ac:dyDescent="0.2">
      <c r="A671" t="s">
        <v>996</v>
      </c>
      <c r="B671">
        <v>40.6</v>
      </c>
      <c r="C671" s="5">
        <v>3</v>
      </c>
      <c r="G671" s="5"/>
      <c r="P671" s="5"/>
    </row>
    <row r="672" spans="1:16" x14ac:dyDescent="0.2">
      <c r="A672" t="s">
        <v>997</v>
      </c>
      <c r="B672">
        <v>34.1</v>
      </c>
      <c r="C672" s="5">
        <v>3</v>
      </c>
      <c r="G672" s="5"/>
      <c r="P672" s="5"/>
    </row>
    <row r="673" spans="1:16" x14ac:dyDescent="0.2">
      <c r="A673" t="s">
        <v>998</v>
      </c>
      <c r="B673">
        <v>28.3</v>
      </c>
      <c r="C673" s="5">
        <v>3</v>
      </c>
      <c r="G673" s="5"/>
      <c r="P673" s="5"/>
    </row>
    <row r="674" spans="1:16" x14ac:dyDescent="0.2">
      <c r="A674" t="s">
        <v>999</v>
      </c>
      <c r="B674">
        <v>20.8</v>
      </c>
      <c r="C674" s="5">
        <v>3</v>
      </c>
      <c r="G674" s="5"/>
      <c r="P674" s="5"/>
    </row>
    <row r="675" spans="1:16" x14ac:dyDescent="0.2">
      <c r="A675" t="s">
        <v>1000</v>
      </c>
      <c r="B675">
        <v>28.9</v>
      </c>
      <c r="C675" s="5">
        <v>3</v>
      </c>
      <c r="G675" s="5"/>
      <c r="P675" s="5"/>
    </row>
    <row r="676" spans="1:16" x14ac:dyDescent="0.2">
      <c r="A676" t="s">
        <v>1001</v>
      </c>
      <c r="B676">
        <v>33.6</v>
      </c>
      <c r="C676" s="5">
        <v>3</v>
      </c>
      <c r="G676" s="5"/>
      <c r="P676" s="5"/>
    </row>
    <row r="677" spans="1:16" x14ac:dyDescent="0.2">
      <c r="A677" t="s">
        <v>1002</v>
      </c>
      <c r="B677">
        <v>51.5</v>
      </c>
      <c r="C677" s="5">
        <v>3</v>
      </c>
      <c r="G677" s="5"/>
      <c r="P677" s="5"/>
    </row>
    <row r="678" spans="1:16" x14ac:dyDescent="0.2">
      <c r="A678" t="s">
        <v>1003</v>
      </c>
      <c r="B678">
        <v>40.5</v>
      </c>
      <c r="C678" s="5">
        <v>3</v>
      </c>
      <c r="G678" s="5"/>
      <c r="P678" s="5"/>
    </row>
    <row r="679" spans="1:16" x14ac:dyDescent="0.2">
      <c r="A679" t="s">
        <v>1004</v>
      </c>
      <c r="B679">
        <v>38.700000000000003</v>
      </c>
      <c r="C679" s="5">
        <v>3</v>
      </c>
      <c r="G679" s="5"/>
      <c r="P679" s="5"/>
    </row>
    <row r="680" spans="1:16" x14ac:dyDescent="0.2">
      <c r="A680" t="s">
        <v>1005</v>
      </c>
      <c r="B680">
        <v>39</v>
      </c>
      <c r="C680" s="5">
        <v>3</v>
      </c>
      <c r="G680" s="5"/>
      <c r="P680" s="5"/>
    </row>
    <row r="681" spans="1:16" x14ac:dyDescent="0.2">
      <c r="A681" t="s">
        <v>1006</v>
      </c>
      <c r="B681">
        <v>64.5</v>
      </c>
      <c r="C681" s="5">
        <v>3</v>
      </c>
      <c r="G681" s="5"/>
      <c r="P681" s="5"/>
    </row>
    <row r="682" spans="1:16" x14ac:dyDescent="0.2">
      <c r="A682" t="s">
        <v>1007</v>
      </c>
      <c r="B682">
        <v>66.5</v>
      </c>
      <c r="C682" s="5">
        <v>3</v>
      </c>
      <c r="G682" s="5"/>
      <c r="P682" s="5"/>
    </row>
    <row r="683" spans="1:16" x14ac:dyDescent="0.2">
      <c r="A683" t="s">
        <v>1008</v>
      </c>
      <c r="B683">
        <v>74</v>
      </c>
      <c r="C683" s="5">
        <v>3</v>
      </c>
      <c r="G683" s="5"/>
      <c r="P683" s="5"/>
    </row>
    <row r="684" spans="1:16" x14ac:dyDescent="0.2">
      <c r="A684" t="s">
        <v>1009</v>
      </c>
      <c r="B684">
        <v>124</v>
      </c>
      <c r="C684" s="5">
        <v>3</v>
      </c>
      <c r="G684" s="5"/>
      <c r="P684" s="5"/>
    </row>
    <row r="685" spans="1:16" x14ac:dyDescent="0.2">
      <c r="A685" t="s">
        <v>1010</v>
      </c>
      <c r="B685">
        <v>70.5</v>
      </c>
      <c r="C685" s="5">
        <v>3</v>
      </c>
      <c r="G685" s="5"/>
      <c r="P685" s="5"/>
    </row>
    <row r="686" spans="1:16" x14ac:dyDescent="0.2">
      <c r="A686" t="s">
        <v>1011</v>
      </c>
      <c r="B686">
        <v>104</v>
      </c>
      <c r="C686" s="5">
        <v>3</v>
      </c>
      <c r="G686" s="5"/>
      <c r="P686" s="5"/>
    </row>
    <row r="687" spans="1:16" x14ac:dyDescent="0.2">
      <c r="A687" t="s">
        <v>1012</v>
      </c>
      <c r="B687">
        <v>101</v>
      </c>
      <c r="C687" s="5">
        <v>3</v>
      </c>
      <c r="G687" s="5"/>
      <c r="P687" s="5"/>
    </row>
    <row r="688" spans="1:16" x14ac:dyDescent="0.2">
      <c r="A688" t="s">
        <v>1013</v>
      </c>
      <c r="B688">
        <v>99</v>
      </c>
      <c r="C688" s="5">
        <v>3</v>
      </c>
      <c r="G688" s="5"/>
      <c r="P688" s="5"/>
    </row>
    <row r="689" spans="1:16" x14ac:dyDescent="0.2">
      <c r="A689" t="s">
        <v>1014</v>
      </c>
      <c r="B689">
        <v>84.5</v>
      </c>
      <c r="C689" s="5">
        <v>3</v>
      </c>
      <c r="G689" s="5"/>
      <c r="P689" s="5"/>
    </row>
    <row r="690" spans="1:16" x14ac:dyDescent="0.2">
      <c r="A690" t="s">
        <v>1015</v>
      </c>
      <c r="B690">
        <v>102</v>
      </c>
      <c r="C690" s="5">
        <v>3</v>
      </c>
      <c r="G690" s="5"/>
      <c r="P690" s="5"/>
    </row>
    <row r="691" spans="1:16" x14ac:dyDescent="0.2">
      <c r="A691" t="s">
        <v>1016</v>
      </c>
      <c r="B691">
        <v>79.5</v>
      </c>
      <c r="C691" s="5">
        <v>3</v>
      </c>
      <c r="G691" s="5"/>
      <c r="P691" s="5"/>
    </row>
    <row r="692" spans="1:16" x14ac:dyDescent="0.2">
      <c r="A692" t="s">
        <v>1017</v>
      </c>
      <c r="B692">
        <v>79.5</v>
      </c>
      <c r="C692" s="5">
        <v>3</v>
      </c>
      <c r="G692" s="5"/>
      <c r="P692" s="5"/>
    </row>
    <row r="693" spans="1:16" x14ac:dyDescent="0.2">
      <c r="A693" t="s">
        <v>1018</v>
      </c>
      <c r="B693">
        <v>76.5</v>
      </c>
      <c r="C693" s="5">
        <v>3</v>
      </c>
      <c r="G693" s="5"/>
      <c r="P693" s="5"/>
    </row>
    <row r="694" spans="1:16" x14ac:dyDescent="0.2">
      <c r="A694" t="s">
        <v>1019</v>
      </c>
      <c r="B694">
        <v>94</v>
      </c>
      <c r="C694" s="5">
        <v>3</v>
      </c>
      <c r="G694" s="5"/>
      <c r="P694" s="5"/>
    </row>
    <row r="695" spans="1:16" x14ac:dyDescent="0.2">
      <c r="A695" t="s">
        <v>1020</v>
      </c>
      <c r="B695">
        <v>77</v>
      </c>
      <c r="C695" s="5">
        <v>3</v>
      </c>
      <c r="G695" s="5"/>
      <c r="P695" s="5"/>
    </row>
    <row r="696" spans="1:16" x14ac:dyDescent="0.2">
      <c r="A696" t="s">
        <v>1021</v>
      </c>
      <c r="B696">
        <v>85</v>
      </c>
      <c r="C696" s="5">
        <v>3</v>
      </c>
      <c r="G696" s="5"/>
      <c r="P696" s="5"/>
    </row>
    <row r="697" spans="1:16" x14ac:dyDescent="0.2">
      <c r="A697" t="s">
        <v>1022</v>
      </c>
      <c r="B697">
        <v>81.5</v>
      </c>
      <c r="C697" s="5">
        <v>3</v>
      </c>
      <c r="G697" s="5"/>
      <c r="P697" s="5"/>
    </row>
    <row r="698" spans="1:16" x14ac:dyDescent="0.2">
      <c r="A698" t="s">
        <v>1023</v>
      </c>
      <c r="B698">
        <v>94.5</v>
      </c>
      <c r="C698" s="5">
        <v>3</v>
      </c>
      <c r="G698" s="5"/>
      <c r="P698" s="5"/>
    </row>
    <row r="699" spans="1:16" x14ac:dyDescent="0.2">
      <c r="A699" t="s">
        <v>1024</v>
      </c>
      <c r="B699">
        <v>100</v>
      </c>
      <c r="C699" s="5">
        <v>3</v>
      </c>
      <c r="G699" s="5"/>
      <c r="P699" s="5"/>
    </row>
    <row r="700" spans="1:16" x14ac:dyDescent="0.2">
      <c r="A700" t="s">
        <v>1025</v>
      </c>
      <c r="B700">
        <v>105</v>
      </c>
      <c r="C700" s="5">
        <v>3</v>
      </c>
      <c r="G700" s="5"/>
      <c r="P700" s="5"/>
    </row>
    <row r="701" spans="1:16" x14ac:dyDescent="0.2">
      <c r="A701" t="s">
        <v>1026</v>
      </c>
      <c r="B701">
        <v>15.1</v>
      </c>
      <c r="C701" s="5">
        <v>3</v>
      </c>
      <c r="G701" s="5"/>
      <c r="P701" s="5"/>
    </row>
    <row r="702" spans="1:16" x14ac:dyDescent="0.2">
      <c r="A702" t="s">
        <v>1027</v>
      </c>
      <c r="B702">
        <v>21.9</v>
      </c>
      <c r="C702" s="5">
        <v>3</v>
      </c>
      <c r="G702" s="5"/>
      <c r="P702" s="5"/>
    </row>
    <row r="703" spans="1:16" x14ac:dyDescent="0.2">
      <c r="A703" t="s">
        <v>1028</v>
      </c>
      <c r="B703">
        <v>25.4</v>
      </c>
      <c r="C703" s="5">
        <v>3</v>
      </c>
      <c r="G703" s="5"/>
      <c r="P703" s="5"/>
    </row>
    <row r="704" spans="1:16" x14ac:dyDescent="0.2">
      <c r="A704" t="s">
        <v>1029</v>
      </c>
      <c r="B704">
        <v>43.3</v>
      </c>
      <c r="C704" s="5">
        <v>3</v>
      </c>
      <c r="G704" s="5"/>
      <c r="P704" s="5"/>
    </row>
    <row r="705" spans="1:16" x14ac:dyDescent="0.2">
      <c r="A705" t="s">
        <v>1030</v>
      </c>
      <c r="B705">
        <v>3.4</v>
      </c>
      <c r="C705" s="5">
        <v>3</v>
      </c>
      <c r="G705" s="5"/>
      <c r="P705" s="5"/>
    </row>
    <row r="706" spans="1:16" x14ac:dyDescent="0.2">
      <c r="A706" t="s">
        <v>1031</v>
      </c>
      <c r="B706">
        <v>7.6</v>
      </c>
      <c r="C706" s="5">
        <v>3</v>
      </c>
      <c r="G706" s="5"/>
      <c r="P706" s="5"/>
    </row>
    <row r="707" spans="1:16" x14ac:dyDescent="0.2">
      <c r="A707" t="s">
        <v>1032</v>
      </c>
      <c r="B707">
        <v>140</v>
      </c>
      <c r="C707" s="5">
        <v>3</v>
      </c>
      <c r="G707" s="5"/>
      <c r="P707" s="5"/>
    </row>
    <row r="708" spans="1:16" x14ac:dyDescent="0.2">
      <c r="A708" t="s">
        <v>1033</v>
      </c>
      <c r="B708">
        <v>138</v>
      </c>
      <c r="C708" s="5">
        <v>3</v>
      </c>
      <c r="G708" s="5"/>
      <c r="P708" s="5"/>
    </row>
    <row r="709" spans="1:16" x14ac:dyDescent="0.2">
      <c r="A709" t="s">
        <v>1034</v>
      </c>
      <c r="B709">
        <v>136</v>
      </c>
      <c r="C709" s="5">
        <v>3</v>
      </c>
      <c r="G709" s="5"/>
      <c r="P709" s="5"/>
    </row>
    <row r="710" spans="1:16" x14ac:dyDescent="0.2">
      <c r="A710" t="s">
        <v>1035</v>
      </c>
      <c r="B710">
        <v>122</v>
      </c>
      <c r="C710" s="5">
        <v>3</v>
      </c>
      <c r="G710" s="5"/>
      <c r="P710" s="5"/>
    </row>
    <row r="711" spans="1:16" x14ac:dyDescent="0.2">
      <c r="A711" t="s">
        <v>1036</v>
      </c>
      <c r="B711">
        <v>141</v>
      </c>
      <c r="C711" s="5">
        <v>3</v>
      </c>
      <c r="G711" s="5"/>
      <c r="P711" s="5"/>
    </row>
    <row r="712" spans="1:16" x14ac:dyDescent="0.2">
      <c r="A712" t="s">
        <v>1037</v>
      </c>
      <c r="B712">
        <v>112</v>
      </c>
      <c r="C712" s="5">
        <v>3</v>
      </c>
      <c r="G712" s="5"/>
      <c r="P712" s="5"/>
    </row>
    <row r="713" spans="1:16" x14ac:dyDescent="0.2">
      <c r="A713" t="s">
        <v>282</v>
      </c>
      <c r="B713">
        <v>7.4</v>
      </c>
      <c r="C713" s="5">
        <v>2</v>
      </c>
      <c r="G713" s="5"/>
      <c r="P713" s="5"/>
    </row>
    <row r="714" spans="1:16" x14ac:dyDescent="0.2">
      <c r="A714" t="s">
        <v>1038</v>
      </c>
      <c r="B714">
        <v>30.8</v>
      </c>
      <c r="C714" s="5">
        <v>3</v>
      </c>
      <c r="G714" s="5"/>
      <c r="P714" s="5"/>
    </row>
    <row r="715" spans="1:16" x14ac:dyDescent="0.2">
      <c r="A715" t="s">
        <v>283</v>
      </c>
      <c r="B715">
        <v>8</v>
      </c>
      <c r="C715" s="5">
        <v>2</v>
      </c>
      <c r="G715" s="5"/>
      <c r="P715" s="5"/>
    </row>
    <row r="716" spans="1:16" x14ac:dyDescent="0.2">
      <c r="A716" t="s">
        <v>284</v>
      </c>
      <c r="B716">
        <v>7.8</v>
      </c>
      <c r="C716" s="5">
        <v>2</v>
      </c>
      <c r="G716" s="5"/>
      <c r="P716" s="5"/>
    </row>
    <row r="717" spans="1:16" x14ac:dyDescent="0.2">
      <c r="A717" t="s">
        <v>285</v>
      </c>
      <c r="B717">
        <v>5.6</v>
      </c>
      <c r="C717" s="5">
        <v>2</v>
      </c>
      <c r="G717" s="5"/>
      <c r="P717" s="5"/>
    </row>
    <row r="718" spans="1:16" x14ac:dyDescent="0.2">
      <c r="A718" t="s">
        <v>286</v>
      </c>
      <c r="B718">
        <v>7.2</v>
      </c>
      <c r="C718" s="5">
        <v>2</v>
      </c>
      <c r="G718" s="5"/>
      <c r="P718" s="5"/>
    </row>
    <row r="719" spans="1:16" x14ac:dyDescent="0.2">
      <c r="A719" t="s">
        <v>287</v>
      </c>
      <c r="B719">
        <v>5.9</v>
      </c>
      <c r="C719" s="5">
        <v>2</v>
      </c>
      <c r="G719" s="5"/>
      <c r="P719" s="5"/>
    </row>
    <row r="720" spans="1:16" x14ac:dyDescent="0.2">
      <c r="A720" t="s">
        <v>288</v>
      </c>
      <c r="B720">
        <v>11</v>
      </c>
      <c r="C720" s="5">
        <v>2</v>
      </c>
      <c r="G720" s="5"/>
      <c r="P720" s="5"/>
    </row>
    <row r="721" spans="1:16" x14ac:dyDescent="0.2">
      <c r="A721" t="s">
        <v>1039</v>
      </c>
      <c r="B721">
        <v>112</v>
      </c>
      <c r="C721" s="5">
        <v>3</v>
      </c>
      <c r="G721" s="5"/>
      <c r="P721" s="5"/>
    </row>
    <row r="722" spans="1:16" x14ac:dyDescent="0.2">
      <c r="A722" t="s">
        <v>1040</v>
      </c>
      <c r="B722">
        <v>132</v>
      </c>
      <c r="C722" s="5">
        <v>3</v>
      </c>
      <c r="G722" s="5"/>
      <c r="P722" s="5"/>
    </row>
    <row r="723" spans="1:16" x14ac:dyDescent="0.2">
      <c r="A723" t="s">
        <v>1041</v>
      </c>
      <c r="B723">
        <v>112</v>
      </c>
      <c r="C723" s="5">
        <v>3</v>
      </c>
      <c r="G723" s="5"/>
      <c r="P723" s="5"/>
    </row>
    <row r="724" spans="1:16" x14ac:dyDescent="0.2">
      <c r="A724" t="s">
        <v>1042</v>
      </c>
      <c r="B724">
        <v>113</v>
      </c>
      <c r="C724" s="5">
        <v>3</v>
      </c>
      <c r="G724" s="5"/>
      <c r="P724" s="5"/>
    </row>
    <row r="725" spans="1:16" x14ac:dyDescent="0.2">
      <c r="A725" t="s">
        <v>1043</v>
      </c>
      <c r="B725">
        <v>111</v>
      </c>
      <c r="C725" s="5">
        <v>3</v>
      </c>
      <c r="G725" s="5"/>
      <c r="P725" s="5"/>
    </row>
    <row r="726" spans="1:16" x14ac:dyDescent="0.2">
      <c r="A726" t="s">
        <v>289</v>
      </c>
      <c r="B726">
        <v>3.8</v>
      </c>
      <c r="C726" s="5">
        <v>2</v>
      </c>
      <c r="G726" s="5"/>
      <c r="P726" s="5"/>
    </row>
    <row r="727" spans="1:16" x14ac:dyDescent="0.2">
      <c r="A727" t="s">
        <v>290</v>
      </c>
      <c r="B727">
        <v>11.1</v>
      </c>
      <c r="C727" s="5">
        <v>2</v>
      </c>
      <c r="G727" s="5"/>
      <c r="P727" s="5"/>
    </row>
    <row r="728" spans="1:16" x14ac:dyDescent="0.2">
      <c r="A728" t="s">
        <v>291</v>
      </c>
      <c r="B728">
        <v>19.600000000000001</v>
      </c>
      <c r="C728" s="5">
        <v>2</v>
      </c>
      <c r="G728" s="5"/>
      <c r="P728" s="5"/>
    </row>
    <row r="729" spans="1:16" x14ac:dyDescent="0.2">
      <c r="A729" t="s">
        <v>292</v>
      </c>
      <c r="B729">
        <v>10.3</v>
      </c>
      <c r="C729" s="5">
        <v>2</v>
      </c>
      <c r="G729" s="5"/>
      <c r="P729" s="5"/>
    </row>
    <row r="730" spans="1:16" x14ac:dyDescent="0.2">
      <c r="A730" t="s">
        <v>293</v>
      </c>
      <c r="B730">
        <v>11.5</v>
      </c>
      <c r="C730" s="5">
        <v>2</v>
      </c>
      <c r="G730" s="5"/>
      <c r="P730" s="5"/>
    </row>
    <row r="731" spans="1:16" x14ac:dyDescent="0.2">
      <c r="A731" t="s">
        <v>294</v>
      </c>
      <c r="B731">
        <v>8.1999999999999993</v>
      </c>
      <c r="C731" s="5">
        <v>2</v>
      </c>
      <c r="G731" s="5"/>
      <c r="P731" s="5"/>
    </row>
    <row r="732" spans="1:16" x14ac:dyDescent="0.2">
      <c r="A732" t="s">
        <v>295</v>
      </c>
      <c r="B732">
        <v>10.4</v>
      </c>
      <c r="C732" s="5">
        <v>2</v>
      </c>
      <c r="G732" s="5"/>
      <c r="P732" s="5"/>
    </row>
    <row r="733" spans="1:16" x14ac:dyDescent="0.2">
      <c r="A733" t="s">
        <v>296</v>
      </c>
      <c r="B733">
        <v>5.2</v>
      </c>
      <c r="C733" s="5">
        <v>2</v>
      </c>
      <c r="G733" s="5"/>
      <c r="P733" s="5"/>
    </row>
    <row r="734" spans="1:16" x14ac:dyDescent="0.2">
      <c r="A734" t="s">
        <v>1044</v>
      </c>
      <c r="B734">
        <v>125</v>
      </c>
      <c r="C734" s="5">
        <v>3</v>
      </c>
      <c r="G734" s="5"/>
      <c r="P734" s="5"/>
    </row>
    <row r="735" spans="1:16" x14ac:dyDescent="0.2">
      <c r="A735" t="s">
        <v>1045</v>
      </c>
      <c r="B735">
        <v>104</v>
      </c>
      <c r="C735" s="5">
        <v>3</v>
      </c>
      <c r="G735" s="5"/>
      <c r="P735" s="5"/>
    </row>
    <row r="736" spans="1:16" x14ac:dyDescent="0.2">
      <c r="A736" t="s">
        <v>1046</v>
      </c>
      <c r="B736">
        <v>106</v>
      </c>
      <c r="C736" s="5">
        <v>3</v>
      </c>
      <c r="G736" s="5"/>
      <c r="P736" s="5"/>
    </row>
    <row r="737" spans="1:16" x14ac:dyDescent="0.2">
      <c r="A737" t="s">
        <v>1047</v>
      </c>
      <c r="B737">
        <v>104</v>
      </c>
      <c r="C737" s="5">
        <v>3</v>
      </c>
      <c r="G737" s="5"/>
      <c r="P737" s="5"/>
    </row>
    <row r="738" spans="1:16" x14ac:dyDescent="0.2">
      <c r="A738" t="s">
        <v>1048</v>
      </c>
      <c r="B738">
        <v>20</v>
      </c>
      <c r="C738" s="5">
        <v>3</v>
      </c>
      <c r="G738" s="5"/>
      <c r="P738" s="5"/>
    </row>
    <row r="739" spans="1:16" x14ac:dyDescent="0.2">
      <c r="A739" t="s">
        <v>297</v>
      </c>
      <c r="B739">
        <v>8.4</v>
      </c>
      <c r="C739" s="5">
        <v>2</v>
      </c>
      <c r="G739" s="5"/>
      <c r="P739" s="5"/>
    </row>
    <row r="740" spans="1:16" x14ac:dyDescent="0.2">
      <c r="A740" t="s">
        <v>298</v>
      </c>
      <c r="B740">
        <v>11.2</v>
      </c>
      <c r="C740" s="5">
        <v>2</v>
      </c>
      <c r="G740" s="5"/>
      <c r="P740" s="5"/>
    </row>
    <row r="741" spans="1:16" x14ac:dyDescent="0.2">
      <c r="A741" t="s">
        <v>299</v>
      </c>
      <c r="B741">
        <v>12.6</v>
      </c>
      <c r="C741" s="5">
        <v>2</v>
      </c>
      <c r="G741" s="5"/>
      <c r="P741" s="5"/>
    </row>
    <row r="742" spans="1:16" x14ac:dyDescent="0.2">
      <c r="A742" t="s">
        <v>300</v>
      </c>
      <c r="B742">
        <v>9.8000000000000007</v>
      </c>
      <c r="C742" s="5">
        <v>2</v>
      </c>
      <c r="G742" s="5"/>
      <c r="P742" s="5"/>
    </row>
    <row r="743" spans="1:16" x14ac:dyDescent="0.2">
      <c r="A743" t="s">
        <v>301</v>
      </c>
      <c r="B743">
        <v>21.6</v>
      </c>
      <c r="C743" s="5">
        <v>2</v>
      </c>
      <c r="G743" s="5"/>
      <c r="P743" s="5"/>
    </row>
    <row r="744" spans="1:16" x14ac:dyDescent="0.2">
      <c r="A744" t="s">
        <v>302</v>
      </c>
      <c r="B744">
        <v>5.6</v>
      </c>
      <c r="C744" s="5">
        <v>2</v>
      </c>
      <c r="G744" s="5"/>
      <c r="P744" s="5"/>
    </row>
    <row r="745" spans="1:16" x14ac:dyDescent="0.2">
      <c r="A745" t="s">
        <v>303</v>
      </c>
      <c r="B745">
        <v>12.7</v>
      </c>
      <c r="C745" s="5">
        <v>2</v>
      </c>
      <c r="G745" s="5"/>
      <c r="P745" s="5"/>
    </row>
    <row r="746" spans="1:16" x14ac:dyDescent="0.2">
      <c r="A746" t="s">
        <v>304</v>
      </c>
      <c r="B746">
        <v>13.8</v>
      </c>
      <c r="C746" s="5">
        <v>2</v>
      </c>
      <c r="G746" s="5"/>
      <c r="P746" s="5"/>
    </row>
    <row r="747" spans="1:16" x14ac:dyDescent="0.2">
      <c r="A747" t="s">
        <v>1049</v>
      </c>
      <c r="B747">
        <v>79.5</v>
      </c>
      <c r="C747" s="5">
        <v>3</v>
      </c>
      <c r="G747" s="5"/>
      <c r="P747" s="5"/>
    </row>
    <row r="748" spans="1:16" x14ac:dyDescent="0.2">
      <c r="A748" t="s">
        <v>1050</v>
      </c>
      <c r="B748">
        <v>121</v>
      </c>
      <c r="C748" s="5">
        <v>3</v>
      </c>
      <c r="G748" s="5"/>
      <c r="P748" s="5"/>
    </row>
    <row r="749" spans="1:16" x14ac:dyDescent="0.2">
      <c r="A749" t="s">
        <v>1051</v>
      </c>
      <c r="B749">
        <v>101</v>
      </c>
      <c r="C749" s="5">
        <v>3</v>
      </c>
      <c r="G749" s="5"/>
      <c r="P749" s="5"/>
    </row>
    <row r="750" spans="1:16" x14ac:dyDescent="0.2">
      <c r="A750" t="s">
        <v>1052</v>
      </c>
      <c r="B750">
        <v>103</v>
      </c>
      <c r="C750" s="5">
        <v>3</v>
      </c>
      <c r="G750" s="5"/>
      <c r="P750" s="5"/>
    </row>
    <row r="751" spans="1:16" x14ac:dyDescent="0.2">
      <c r="A751" t="s">
        <v>1053</v>
      </c>
      <c r="B751">
        <v>101</v>
      </c>
      <c r="C751" s="5">
        <v>3</v>
      </c>
      <c r="G751" s="5"/>
      <c r="P751" s="5"/>
    </row>
    <row r="752" spans="1:16" x14ac:dyDescent="0.2">
      <c r="A752" t="s">
        <v>1054</v>
      </c>
      <c r="B752">
        <v>121</v>
      </c>
      <c r="C752" s="5">
        <v>3</v>
      </c>
      <c r="G752" s="5"/>
      <c r="P752" s="5"/>
    </row>
    <row r="753" spans="1:16" x14ac:dyDescent="0.2">
      <c r="A753" t="s">
        <v>1055</v>
      </c>
      <c r="B753">
        <v>12.8</v>
      </c>
      <c r="C753" s="5">
        <v>3</v>
      </c>
      <c r="G753" s="5"/>
      <c r="P753" s="5"/>
    </row>
    <row r="754" spans="1:16" x14ac:dyDescent="0.2">
      <c r="A754" t="s">
        <v>1056</v>
      </c>
      <c r="B754">
        <v>14</v>
      </c>
      <c r="C754" s="5">
        <v>3</v>
      </c>
      <c r="G754" s="5"/>
      <c r="P754" s="5"/>
    </row>
    <row r="755" spans="1:16" x14ac:dyDescent="0.2">
      <c r="A755" t="s">
        <v>1057</v>
      </c>
      <c r="B755">
        <v>13.2</v>
      </c>
      <c r="C755" s="5">
        <v>3</v>
      </c>
      <c r="G755" s="5"/>
      <c r="P755" s="5"/>
    </row>
    <row r="756" spans="1:16" x14ac:dyDescent="0.2">
      <c r="A756" t="s">
        <v>1058</v>
      </c>
      <c r="B756">
        <v>32</v>
      </c>
      <c r="C756" s="5">
        <v>3</v>
      </c>
      <c r="G756" s="5"/>
      <c r="P756" s="5"/>
    </row>
    <row r="757" spans="1:16" x14ac:dyDescent="0.2">
      <c r="A757" t="s">
        <v>1059</v>
      </c>
      <c r="B757">
        <v>41.9</v>
      </c>
      <c r="C757" s="5">
        <v>3</v>
      </c>
      <c r="G757" s="5"/>
      <c r="P757" s="5"/>
    </row>
    <row r="758" spans="1:16" x14ac:dyDescent="0.2">
      <c r="A758" t="s">
        <v>1060</v>
      </c>
      <c r="B758">
        <v>38.299999999999997</v>
      </c>
      <c r="C758" s="5">
        <v>3</v>
      </c>
      <c r="G758" s="5"/>
      <c r="P758" s="5"/>
    </row>
    <row r="759" spans="1:16" x14ac:dyDescent="0.2">
      <c r="A759" t="s">
        <v>1061</v>
      </c>
      <c r="B759">
        <v>30.5</v>
      </c>
      <c r="C759" s="5">
        <v>3</v>
      </c>
      <c r="G759" s="5"/>
      <c r="P759" s="5"/>
    </row>
    <row r="760" spans="1:16" x14ac:dyDescent="0.2">
      <c r="A760" t="s">
        <v>1062</v>
      </c>
      <c r="B760">
        <v>45.7</v>
      </c>
      <c r="C760" s="5">
        <v>3</v>
      </c>
      <c r="G760" s="5"/>
      <c r="P760" s="5"/>
    </row>
    <row r="761" spans="1:16" x14ac:dyDescent="0.2">
      <c r="A761" t="s">
        <v>1063</v>
      </c>
      <c r="B761">
        <v>50.5</v>
      </c>
      <c r="C761" s="5">
        <v>3</v>
      </c>
      <c r="G761" s="5"/>
      <c r="P761" s="5"/>
    </row>
    <row r="762" spans="1:16" x14ac:dyDescent="0.2">
      <c r="A762" t="s">
        <v>1064</v>
      </c>
      <c r="B762">
        <v>60.5</v>
      </c>
      <c r="C762" s="5">
        <v>3</v>
      </c>
      <c r="G762" s="5"/>
      <c r="P762" s="5"/>
    </row>
    <row r="763" spans="1:16" x14ac:dyDescent="0.2">
      <c r="A763" t="s">
        <v>1065</v>
      </c>
      <c r="B763">
        <v>113</v>
      </c>
      <c r="C763" s="5">
        <v>3</v>
      </c>
      <c r="G763" s="5"/>
      <c r="P763" s="5"/>
    </row>
    <row r="764" spans="1:16" x14ac:dyDescent="0.2">
      <c r="A764" t="s">
        <v>1066</v>
      </c>
      <c r="B764">
        <v>60.5</v>
      </c>
      <c r="C764" s="5">
        <v>3</v>
      </c>
      <c r="G764" s="5"/>
      <c r="P764" s="5"/>
    </row>
    <row r="765" spans="1:16" x14ac:dyDescent="0.2">
      <c r="A765" t="s">
        <v>1067</v>
      </c>
      <c r="B765">
        <v>97.5</v>
      </c>
      <c r="C765" s="5">
        <v>3</v>
      </c>
      <c r="G765" s="5"/>
      <c r="P765" s="5"/>
    </row>
    <row r="766" spans="1:16" x14ac:dyDescent="0.2">
      <c r="A766" t="s">
        <v>1068</v>
      </c>
      <c r="B766">
        <v>96.5</v>
      </c>
      <c r="C766" s="5">
        <v>3</v>
      </c>
      <c r="G766" s="5"/>
      <c r="P766" s="5"/>
    </row>
    <row r="767" spans="1:16" x14ac:dyDescent="0.2">
      <c r="A767" t="s">
        <v>1069</v>
      </c>
      <c r="B767">
        <v>94.5</v>
      </c>
      <c r="C767" s="5">
        <v>3</v>
      </c>
      <c r="G767" s="5"/>
      <c r="P767" s="5"/>
    </row>
    <row r="768" spans="1:16" x14ac:dyDescent="0.2">
      <c r="A768" t="s">
        <v>1070</v>
      </c>
      <c r="B768">
        <v>81.5</v>
      </c>
      <c r="C768" s="5">
        <v>3</v>
      </c>
      <c r="G768" s="5"/>
      <c r="P768" s="5"/>
    </row>
    <row r="769" spans="1:16" x14ac:dyDescent="0.2">
      <c r="A769" t="s">
        <v>1071</v>
      </c>
      <c r="B769">
        <v>101</v>
      </c>
      <c r="C769" s="5">
        <v>3</v>
      </c>
      <c r="G769" s="5"/>
      <c r="P769" s="5"/>
    </row>
    <row r="770" spans="1:16" x14ac:dyDescent="0.2">
      <c r="A770" t="s">
        <v>1072</v>
      </c>
      <c r="B770">
        <v>81.5</v>
      </c>
      <c r="C770" s="5">
        <v>3</v>
      </c>
      <c r="G770" s="5"/>
      <c r="P770" s="5"/>
    </row>
    <row r="771" spans="1:16" x14ac:dyDescent="0.2">
      <c r="A771" t="s">
        <v>1073</v>
      </c>
      <c r="B771">
        <v>84.5</v>
      </c>
      <c r="C771" s="5">
        <v>3</v>
      </c>
      <c r="G771" s="5"/>
      <c r="P771" s="5"/>
    </row>
    <row r="772" spans="1:16" x14ac:dyDescent="0.2">
      <c r="A772" t="s">
        <v>1074</v>
      </c>
      <c r="B772">
        <v>83</v>
      </c>
      <c r="C772" s="5">
        <v>3</v>
      </c>
      <c r="G772" s="5"/>
      <c r="P772" s="5"/>
    </row>
    <row r="773" spans="1:16" x14ac:dyDescent="0.2">
      <c r="A773" t="s">
        <v>1075</v>
      </c>
      <c r="B773">
        <v>105</v>
      </c>
      <c r="C773" s="5">
        <v>3</v>
      </c>
      <c r="G773" s="5"/>
      <c r="P773" s="5"/>
    </row>
    <row r="774" spans="1:16" x14ac:dyDescent="0.2">
      <c r="A774" t="s">
        <v>1076</v>
      </c>
      <c r="B774">
        <v>92</v>
      </c>
      <c r="C774" s="5">
        <v>3</v>
      </c>
      <c r="G774" s="5"/>
      <c r="P774" s="5"/>
    </row>
    <row r="775" spans="1:16" x14ac:dyDescent="0.2">
      <c r="A775" t="s">
        <v>1077</v>
      </c>
      <c r="B775">
        <v>99</v>
      </c>
      <c r="C775" s="5">
        <v>3</v>
      </c>
      <c r="G775" s="5"/>
      <c r="P775" s="5"/>
    </row>
    <row r="776" spans="1:16" x14ac:dyDescent="0.2">
      <c r="A776" t="s">
        <v>1078</v>
      </c>
      <c r="B776">
        <v>96</v>
      </c>
      <c r="C776" s="5">
        <v>3</v>
      </c>
      <c r="G776" s="5"/>
      <c r="P776" s="5"/>
    </row>
    <row r="777" spans="1:16" x14ac:dyDescent="0.2">
      <c r="A777" t="s">
        <v>1079</v>
      </c>
      <c r="B777">
        <v>107</v>
      </c>
      <c r="C777" s="5">
        <v>3</v>
      </c>
      <c r="G777" s="5"/>
      <c r="P777" s="5"/>
    </row>
    <row r="778" spans="1:16" x14ac:dyDescent="0.2">
      <c r="A778" t="s">
        <v>1080</v>
      </c>
      <c r="B778">
        <v>120</v>
      </c>
      <c r="C778" s="5">
        <v>3</v>
      </c>
      <c r="G778" s="5"/>
      <c r="P778" s="5"/>
    </row>
    <row r="779" spans="1:16" x14ac:dyDescent="0.2">
      <c r="A779" t="s">
        <v>305</v>
      </c>
      <c r="B779">
        <v>4.5999999999999996</v>
      </c>
      <c r="C779" s="5">
        <v>2</v>
      </c>
      <c r="G779" s="5"/>
      <c r="P779" s="5"/>
    </row>
    <row r="780" spans="1:16" x14ac:dyDescent="0.2">
      <c r="A780" t="s">
        <v>306</v>
      </c>
      <c r="B780">
        <v>11</v>
      </c>
      <c r="C780" s="5">
        <v>2</v>
      </c>
      <c r="G780" s="5"/>
      <c r="P780" s="5"/>
    </row>
    <row r="781" spans="1:16" x14ac:dyDescent="0.2">
      <c r="A781" t="s">
        <v>307</v>
      </c>
      <c r="B781">
        <v>10.9</v>
      </c>
      <c r="C781" s="5">
        <v>2</v>
      </c>
      <c r="G781" s="5"/>
      <c r="P781" s="5"/>
    </row>
    <row r="782" spans="1:16" x14ac:dyDescent="0.2">
      <c r="A782" t="s">
        <v>308</v>
      </c>
      <c r="B782">
        <v>8.4</v>
      </c>
      <c r="C782" s="5">
        <v>2</v>
      </c>
      <c r="G782" s="5"/>
      <c r="P782" s="5"/>
    </row>
    <row r="783" spans="1:16" x14ac:dyDescent="0.2">
      <c r="A783" t="s">
        <v>309</v>
      </c>
      <c r="B783">
        <v>4.8</v>
      </c>
      <c r="C783" s="5">
        <v>2</v>
      </c>
      <c r="G783" s="5"/>
      <c r="P783" s="5"/>
    </row>
    <row r="784" spans="1:16" x14ac:dyDescent="0.2">
      <c r="A784" t="s">
        <v>310</v>
      </c>
      <c r="B784">
        <v>9.1999999999999993</v>
      </c>
      <c r="C784" s="5">
        <v>2</v>
      </c>
      <c r="G784" s="5"/>
      <c r="P784" s="5"/>
    </row>
    <row r="785" spans="1:16" x14ac:dyDescent="0.2">
      <c r="A785" t="s">
        <v>311</v>
      </c>
      <c r="B785">
        <v>7.8</v>
      </c>
      <c r="C785" s="5">
        <v>2</v>
      </c>
      <c r="G785" s="5"/>
      <c r="P785" s="5"/>
    </row>
    <row r="786" spans="1:16" x14ac:dyDescent="0.2">
      <c r="A786" t="s">
        <v>1081</v>
      </c>
      <c r="B786">
        <v>12.4</v>
      </c>
      <c r="C786" s="5">
        <v>3</v>
      </c>
      <c r="G786" s="5"/>
      <c r="P786" s="5"/>
    </row>
    <row r="787" spans="1:16" x14ac:dyDescent="0.2">
      <c r="A787" t="s">
        <v>312</v>
      </c>
      <c r="B787">
        <v>12.7</v>
      </c>
      <c r="C787" s="5">
        <v>2</v>
      </c>
      <c r="G787" s="5"/>
      <c r="P787" s="5"/>
    </row>
    <row r="788" spans="1:16" x14ac:dyDescent="0.2">
      <c r="A788" t="s">
        <v>313</v>
      </c>
      <c r="B788">
        <v>7.2</v>
      </c>
      <c r="C788" s="5">
        <v>2</v>
      </c>
      <c r="G788" s="5"/>
      <c r="P788" s="5"/>
    </row>
    <row r="789" spans="1:16" x14ac:dyDescent="0.2">
      <c r="A789" t="s">
        <v>314</v>
      </c>
      <c r="B789">
        <v>7.8</v>
      </c>
      <c r="C789" s="5">
        <v>2</v>
      </c>
      <c r="G789" s="5"/>
      <c r="P789" s="5"/>
    </row>
    <row r="790" spans="1:16" x14ac:dyDescent="0.2">
      <c r="A790" t="s">
        <v>1082</v>
      </c>
      <c r="B790">
        <v>69.5</v>
      </c>
      <c r="C790" s="5">
        <v>3</v>
      </c>
      <c r="G790" s="5"/>
      <c r="P790" s="5"/>
    </row>
    <row r="791" spans="1:16" x14ac:dyDescent="0.2">
      <c r="A791" t="s">
        <v>1083</v>
      </c>
      <c r="B791">
        <v>107</v>
      </c>
      <c r="C791" s="5">
        <v>3</v>
      </c>
      <c r="G791" s="5"/>
      <c r="P791" s="5"/>
    </row>
    <row r="792" spans="1:16" x14ac:dyDescent="0.2">
      <c r="A792" t="s">
        <v>1084</v>
      </c>
      <c r="B792">
        <v>107</v>
      </c>
      <c r="C792" s="5">
        <v>3</v>
      </c>
      <c r="G792" s="5"/>
      <c r="P792" s="5"/>
    </row>
    <row r="793" spans="1:16" x14ac:dyDescent="0.2">
      <c r="A793" t="s">
        <v>1085</v>
      </c>
      <c r="B793">
        <v>105</v>
      </c>
      <c r="C793" s="5">
        <v>3</v>
      </c>
      <c r="G793" s="5"/>
      <c r="P793" s="5"/>
    </row>
    <row r="794" spans="1:16" x14ac:dyDescent="0.2">
      <c r="A794" t="s">
        <v>1086</v>
      </c>
      <c r="B794">
        <v>92.5</v>
      </c>
      <c r="C794" s="5">
        <v>3</v>
      </c>
      <c r="G794" s="5"/>
      <c r="P794" s="5"/>
    </row>
    <row r="795" spans="1:16" x14ac:dyDescent="0.2">
      <c r="A795" t="s">
        <v>1087</v>
      </c>
      <c r="B795">
        <v>113</v>
      </c>
      <c r="C795" s="5">
        <v>3</v>
      </c>
      <c r="G795" s="5"/>
      <c r="P795" s="5"/>
    </row>
    <row r="796" spans="1:16" x14ac:dyDescent="0.2">
      <c r="A796" t="s">
        <v>1088</v>
      </c>
      <c r="B796">
        <v>5.5</v>
      </c>
      <c r="C796" s="5">
        <v>3</v>
      </c>
      <c r="G796" s="5"/>
      <c r="P796" s="5"/>
    </row>
    <row r="797" spans="1:16" x14ac:dyDescent="0.2">
      <c r="A797" t="s">
        <v>315</v>
      </c>
      <c r="B797">
        <v>6.9</v>
      </c>
      <c r="C797" s="5">
        <v>2</v>
      </c>
      <c r="G797" s="5"/>
      <c r="P797" s="5"/>
    </row>
    <row r="798" spans="1:16" x14ac:dyDescent="0.2">
      <c r="A798" t="s">
        <v>1089</v>
      </c>
      <c r="B798">
        <v>26.3</v>
      </c>
      <c r="C798" s="5">
        <v>3</v>
      </c>
      <c r="G798" s="5"/>
      <c r="P798" s="5"/>
    </row>
    <row r="799" spans="1:16" x14ac:dyDescent="0.2">
      <c r="A799" t="s">
        <v>316</v>
      </c>
      <c r="B799">
        <v>10.9</v>
      </c>
      <c r="C799" s="5">
        <v>2</v>
      </c>
      <c r="G799" s="5"/>
      <c r="P799" s="5"/>
    </row>
    <row r="800" spans="1:16" x14ac:dyDescent="0.2">
      <c r="A800" t="s">
        <v>317</v>
      </c>
      <c r="B800">
        <v>4.8</v>
      </c>
      <c r="C800" s="5">
        <v>2</v>
      </c>
      <c r="G800" s="5"/>
      <c r="P800" s="5"/>
    </row>
    <row r="801" spans="1:16" x14ac:dyDescent="0.2">
      <c r="A801" t="s">
        <v>318</v>
      </c>
      <c r="B801">
        <v>7.1</v>
      </c>
      <c r="C801" s="5">
        <v>2</v>
      </c>
      <c r="G801" s="5"/>
      <c r="P801" s="5"/>
    </row>
    <row r="802" spans="1:16" x14ac:dyDescent="0.2">
      <c r="A802" t="s">
        <v>319</v>
      </c>
      <c r="B802">
        <v>9.5</v>
      </c>
      <c r="C802" s="5">
        <v>2</v>
      </c>
      <c r="G802" s="5"/>
      <c r="P802" s="5"/>
    </row>
    <row r="803" spans="1:16" x14ac:dyDescent="0.2">
      <c r="A803" t="s">
        <v>320</v>
      </c>
      <c r="B803">
        <v>12.6</v>
      </c>
      <c r="C803" s="5">
        <v>2</v>
      </c>
      <c r="G803" s="5"/>
      <c r="P803" s="5"/>
    </row>
    <row r="804" spans="1:16" x14ac:dyDescent="0.2">
      <c r="A804" t="s">
        <v>321</v>
      </c>
      <c r="B804">
        <v>21.2</v>
      </c>
      <c r="C804" s="5">
        <v>2</v>
      </c>
      <c r="G804" s="5"/>
      <c r="P804" s="5"/>
    </row>
    <row r="805" spans="1:16" x14ac:dyDescent="0.2">
      <c r="A805" t="s">
        <v>322</v>
      </c>
      <c r="B805">
        <v>15.2</v>
      </c>
      <c r="C805" s="5">
        <v>2</v>
      </c>
      <c r="G805" s="5"/>
      <c r="P805" s="5"/>
    </row>
    <row r="806" spans="1:16" x14ac:dyDescent="0.2">
      <c r="A806" t="s">
        <v>1090</v>
      </c>
      <c r="B806">
        <v>6.8</v>
      </c>
      <c r="C806" s="5">
        <v>3</v>
      </c>
      <c r="G806" s="5"/>
      <c r="P806" s="5"/>
    </row>
    <row r="807" spans="1:16" x14ac:dyDescent="0.2">
      <c r="A807" t="s">
        <v>1091</v>
      </c>
      <c r="B807">
        <v>21.6</v>
      </c>
      <c r="C807" s="5">
        <v>3</v>
      </c>
      <c r="G807" s="5"/>
      <c r="P807" s="5"/>
    </row>
    <row r="808" spans="1:16" x14ac:dyDescent="0.2">
      <c r="A808" t="s">
        <v>1092</v>
      </c>
      <c r="B808">
        <v>46.5</v>
      </c>
      <c r="C808" s="5">
        <v>3</v>
      </c>
      <c r="G808" s="5"/>
      <c r="P808" s="5"/>
    </row>
    <row r="809" spans="1:16" x14ac:dyDescent="0.2">
      <c r="A809" t="s">
        <v>1093</v>
      </c>
      <c r="B809">
        <v>12.5</v>
      </c>
      <c r="C809" s="5">
        <v>3</v>
      </c>
      <c r="G809" s="5"/>
      <c r="P809" s="5"/>
    </row>
    <row r="810" spans="1:16" x14ac:dyDescent="0.2">
      <c r="A810" t="s">
        <v>1094</v>
      </c>
      <c r="B810">
        <v>11.6</v>
      </c>
      <c r="C810" s="5">
        <v>3</v>
      </c>
      <c r="G810" s="5"/>
      <c r="P810" s="5"/>
    </row>
    <row r="811" spans="1:16" x14ac:dyDescent="0.2">
      <c r="A811" t="s">
        <v>1095</v>
      </c>
      <c r="B811">
        <v>23.8</v>
      </c>
      <c r="C811" s="5">
        <v>3</v>
      </c>
      <c r="G811" s="5"/>
      <c r="P811" s="5"/>
    </row>
    <row r="812" spans="1:16" x14ac:dyDescent="0.2">
      <c r="A812" t="s">
        <v>1096</v>
      </c>
      <c r="B812">
        <v>16.600000000000001</v>
      </c>
      <c r="C812" s="5">
        <v>3</v>
      </c>
      <c r="G812" s="5"/>
      <c r="P812" s="5"/>
    </row>
    <row r="813" spans="1:16" x14ac:dyDescent="0.2">
      <c r="A813" t="s">
        <v>1097</v>
      </c>
      <c r="B813">
        <v>17.899999999999999</v>
      </c>
      <c r="C813" s="5">
        <v>3</v>
      </c>
      <c r="G813" s="5"/>
      <c r="P813" s="5"/>
    </row>
    <row r="814" spans="1:16" x14ac:dyDescent="0.2">
      <c r="A814" t="s">
        <v>1098</v>
      </c>
      <c r="B814">
        <v>43.3</v>
      </c>
      <c r="C814" s="5">
        <v>3</v>
      </c>
      <c r="G814" s="5"/>
      <c r="P814" s="5"/>
    </row>
    <row r="815" spans="1:16" x14ac:dyDescent="0.2">
      <c r="A815" t="s">
        <v>1099</v>
      </c>
      <c r="B815">
        <v>55</v>
      </c>
      <c r="C815" s="5">
        <v>3</v>
      </c>
      <c r="G815" s="5"/>
      <c r="P815" s="5"/>
    </row>
    <row r="816" spans="1:16" x14ac:dyDescent="0.2">
      <c r="A816" t="s">
        <v>1100</v>
      </c>
      <c r="B816">
        <v>58.5</v>
      </c>
      <c r="C816" s="5">
        <v>3</v>
      </c>
      <c r="G816" s="5"/>
      <c r="P816" s="5"/>
    </row>
    <row r="817" spans="1:16" x14ac:dyDescent="0.2">
      <c r="A817" t="s">
        <v>1101</v>
      </c>
      <c r="B817">
        <v>97</v>
      </c>
      <c r="C817" s="5">
        <v>3</v>
      </c>
      <c r="G817" s="5"/>
      <c r="P817" s="5"/>
    </row>
    <row r="818" spans="1:16" x14ac:dyDescent="0.2">
      <c r="A818" t="s">
        <v>1102</v>
      </c>
      <c r="B818">
        <v>97</v>
      </c>
      <c r="C818" s="5">
        <v>3</v>
      </c>
      <c r="G818" s="5"/>
      <c r="P818" s="5"/>
    </row>
    <row r="819" spans="1:16" x14ac:dyDescent="0.2">
      <c r="A819" t="s">
        <v>1103</v>
      </c>
      <c r="B819">
        <v>95</v>
      </c>
      <c r="C819" s="5">
        <v>3</v>
      </c>
      <c r="G819" s="5"/>
      <c r="P819" s="5"/>
    </row>
    <row r="820" spans="1:16" x14ac:dyDescent="0.2">
      <c r="A820" t="s">
        <v>1104</v>
      </c>
      <c r="B820">
        <v>83.5</v>
      </c>
      <c r="C820" s="5">
        <v>3</v>
      </c>
      <c r="G820" s="5"/>
      <c r="P820" s="5"/>
    </row>
    <row r="821" spans="1:16" x14ac:dyDescent="0.2">
      <c r="A821" t="s">
        <v>1105</v>
      </c>
      <c r="B821">
        <v>105</v>
      </c>
      <c r="C821" s="5">
        <v>3</v>
      </c>
      <c r="G821" s="5"/>
      <c r="P821" s="5"/>
    </row>
    <row r="822" spans="1:16" x14ac:dyDescent="0.2">
      <c r="A822" t="s">
        <v>1106</v>
      </c>
      <c r="B822">
        <v>86.5</v>
      </c>
      <c r="C822" s="5">
        <v>3</v>
      </c>
      <c r="G822" s="5"/>
      <c r="P822" s="5"/>
    </row>
    <row r="823" spans="1:16" x14ac:dyDescent="0.2">
      <c r="A823" t="s">
        <v>1107</v>
      </c>
      <c r="B823">
        <v>91</v>
      </c>
      <c r="C823" s="5">
        <v>3</v>
      </c>
      <c r="G823" s="5"/>
      <c r="P823" s="5"/>
    </row>
    <row r="824" spans="1:16" x14ac:dyDescent="0.2">
      <c r="A824" t="s">
        <v>1108</v>
      </c>
      <c r="B824">
        <v>90.5</v>
      </c>
      <c r="C824" s="5">
        <v>3</v>
      </c>
      <c r="G824" s="5"/>
      <c r="P824" s="5"/>
    </row>
    <row r="825" spans="1:16" x14ac:dyDescent="0.2">
      <c r="A825" t="s">
        <v>1109</v>
      </c>
      <c r="B825">
        <v>115</v>
      </c>
      <c r="C825" s="5">
        <v>3</v>
      </c>
      <c r="G825" s="5"/>
      <c r="P825" s="5"/>
    </row>
    <row r="826" spans="1:16" x14ac:dyDescent="0.2">
      <c r="A826" t="s">
        <v>1110</v>
      </c>
      <c r="B826">
        <v>103</v>
      </c>
      <c r="C826" s="5">
        <v>3</v>
      </c>
      <c r="G826" s="5"/>
      <c r="P826" s="5"/>
    </row>
    <row r="827" spans="1:16" x14ac:dyDescent="0.2">
      <c r="A827" t="s">
        <v>1111</v>
      </c>
      <c r="B827">
        <v>109</v>
      </c>
      <c r="C827" s="5">
        <v>3</v>
      </c>
      <c r="G827" s="5"/>
      <c r="P827" s="5"/>
    </row>
    <row r="828" spans="1:16" x14ac:dyDescent="0.2">
      <c r="A828" t="s">
        <v>1112</v>
      </c>
      <c r="B828">
        <v>106</v>
      </c>
      <c r="C828" s="5">
        <v>3</v>
      </c>
      <c r="G828" s="5"/>
      <c r="P828" s="5"/>
    </row>
    <row r="829" spans="1:16" x14ac:dyDescent="0.2">
      <c r="A829" t="s">
        <v>1113</v>
      </c>
      <c r="B829">
        <v>117</v>
      </c>
      <c r="C829" s="5">
        <v>3</v>
      </c>
      <c r="G829" s="5"/>
      <c r="P829" s="5"/>
    </row>
    <row r="830" spans="1:16" x14ac:dyDescent="0.2">
      <c r="A830" t="s">
        <v>1114</v>
      </c>
      <c r="B830">
        <v>132</v>
      </c>
      <c r="C830" s="5">
        <v>3</v>
      </c>
      <c r="G830" s="5"/>
      <c r="P830" s="5"/>
    </row>
    <row r="831" spans="1:16" x14ac:dyDescent="0.2">
      <c r="A831" t="s">
        <v>1115</v>
      </c>
      <c r="B831">
        <v>20.9</v>
      </c>
      <c r="C831" s="5">
        <v>3</v>
      </c>
      <c r="G831" s="5"/>
      <c r="P831" s="5"/>
    </row>
    <row r="832" spans="1:16" x14ac:dyDescent="0.2">
      <c r="A832" t="s">
        <v>323</v>
      </c>
      <c r="B832">
        <v>8.4</v>
      </c>
      <c r="C832" s="5">
        <v>2</v>
      </c>
      <c r="G832" s="5"/>
      <c r="P832" s="5"/>
    </row>
    <row r="833" spans="1:16" x14ac:dyDescent="0.2">
      <c r="A833" t="s">
        <v>324</v>
      </c>
      <c r="B833">
        <v>9.1</v>
      </c>
      <c r="C833" s="5">
        <v>2</v>
      </c>
      <c r="G833" s="5"/>
      <c r="P833" s="5"/>
    </row>
    <row r="834" spans="1:16" x14ac:dyDescent="0.2">
      <c r="A834" t="s">
        <v>325</v>
      </c>
      <c r="B834">
        <v>5.0999999999999996</v>
      </c>
      <c r="C834" s="5">
        <v>2</v>
      </c>
      <c r="G834" s="5"/>
      <c r="P834" s="5"/>
    </row>
    <row r="835" spans="1:16" x14ac:dyDescent="0.2">
      <c r="A835" t="s">
        <v>326</v>
      </c>
      <c r="B835">
        <v>6</v>
      </c>
      <c r="C835" s="5">
        <v>2</v>
      </c>
      <c r="G835" s="5"/>
      <c r="P835" s="5"/>
    </row>
    <row r="836" spans="1:16" x14ac:dyDescent="0.2">
      <c r="A836" t="s">
        <v>327</v>
      </c>
      <c r="B836">
        <v>6.9</v>
      </c>
      <c r="C836" s="5">
        <v>2</v>
      </c>
      <c r="G836" s="5"/>
      <c r="P836" s="5"/>
    </row>
    <row r="837" spans="1:16" x14ac:dyDescent="0.2">
      <c r="A837" t="s">
        <v>328</v>
      </c>
      <c r="B837">
        <v>12.5</v>
      </c>
      <c r="C837" s="5">
        <v>2</v>
      </c>
      <c r="G837" s="5"/>
      <c r="P837" s="5"/>
    </row>
    <row r="838" spans="1:16" x14ac:dyDescent="0.2">
      <c r="A838" t="s">
        <v>329</v>
      </c>
      <c r="B838">
        <v>14.6</v>
      </c>
      <c r="C838" s="5">
        <v>2</v>
      </c>
      <c r="G838" s="5"/>
      <c r="P838" s="5"/>
    </row>
    <row r="839" spans="1:16" x14ac:dyDescent="0.2">
      <c r="A839" t="s">
        <v>330</v>
      </c>
      <c r="B839">
        <v>10.4</v>
      </c>
      <c r="C839" s="5">
        <v>2</v>
      </c>
      <c r="G839" s="5"/>
      <c r="P839" s="5"/>
    </row>
    <row r="840" spans="1:16" x14ac:dyDescent="0.2">
      <c r="A840" t="s">
        <v>331</v>
      </c>
      <c r="B840">
        <v>12.5</v>
      </c>
      <c r="C840" s="5">
        <v>2</v>
      </c>
      <c r="G840" s="5"/>
      <c r="P840" s="5"/>
    </row>
    <row r="841" spans="1:16" x14ac:dyDescent="0.2">
      <c r="A841" t="s">
        <v>332</v>
      </c>
      <c r="B841">
        <v>10.3</v>
      </c>
      <c r="C841" s="5">
        <v>2</v>
      </c>
      <c r="G841" s="5"/>
      <c r="P841" s="5"/>
    </row>
    <row r="842" spans="1:16" x14ac:dyDescent="0.2">
      <c r="A842" t="s">
        <v>333</v>
      </c>
      <c r="B842">
        <v>16.2</v>
      </c>
      <c r="C842" s="5">
        <v>2</v>
      </c>
      <c r="G842" s="5"/>
      <c r="P842" s="5"/>
    </row>
    <row r="843" spans="1:16" x14ac:dyDescent="0.2">
      <c r="A843" t="s">
        <v>334</v>
      </c>
      <c r="B843">
        <v>15.3</v>
      </c>
      <c r="C843" s="5">
        <v>2</v>
      </c>
      <c r="G843" s="5"/>
      <c r="P843" s="5"/>
    </row>
    <row r="844" spans="1:16" x14ac:dyDescent="0.2">
      <c r="A844" t="s">
        <v>1116</v>
      </c>
      <c r="B844">
        <v>61</v>
      </c>
      <c r="C844" s="5">
        <v>3</v>
      </c>
      <c r="G844" s="5"/>
      <c r="P844" s="5"/>
    </row>
    <row r="845" spans="1:16" x14ac:dyDescent="0.2">
      <c r="A845" t="s">
        <v>1117</v>
      </c>
      <c r="B845">
        <v>101</v>
      </c>
      <c r="C845" s="5">
        <v>3</v>
      </c>
      <c r="G845" s="5"/>
      <c r="P845" s="5"/>
    </row>
    <row r="846" spans="1:16" x14ac:dyDescent="0.2">
      <c r="A846" t="s">
        <v>1118</v>
      </c>
      <c r="B846">
        <v>99.5</v>
      </c>
      <c r="C846" s="5">
        <v>3</v>
      </c>
      <c r="G846" s="5"/>
      <c r="P846" s="5"/>
    </row>
    <row r="847" spans="1:16" x14ac:dyDescent="0.2">
      <c r="A847" t="s">
        <v>1119</v>
      </c>
      <c r="B847">
        <v>88</v>
      </c>
      <c r="C847" s="5">
        <v>3</v>
      </c>
      <c r="G847" s="5"/>
      <c r="P847" s="5"/>
    </row>
    <row r="848" spans="1:16" x14ac:dyDescent="0.2">
      <c r="A848" t="s">
        <v>1120</v>
      </c>
      <c r="B848">
        <v>110</v>
      </c>
      <c r="C848" s="5">
        <v>3</v>
      </c>
      <c r="G848" s="5"/>
      <c r="P848" s="5"/>
    </row>
    <row r="849" spans="1:16" x14ac:dyDescent="0.2">
      <c r="A849" t="s">
        <v>1121</v>
      </c>
      <c r="B849">
        <v>92</v>
      </c>
      <c r="C849" s="5">
        <v>3</v>
      </c>
      <c r="G849" s="5"/>
      <c r="P849" s="5"/>
    </row>
    <row r="850" spans="1:16" x14ac:dyDescent="0.2">
      <c r="A850" t="s">
        <v>1122</v>
      </c>
      <c r="B850">
        <v>97</v>
      </c>
      <c r="C850" s="5">
        <v>3</v>
      </c>
      <c r="G850" s="5"/>
      <c r="P850" s="5"/>
    </row>
    <row r="851" spans="1:16" x14ac:dyDescent="0.2">
      <c r="A851" t="s">
        <v>1123</v>
      </c>
      <c r="B851">
        <v>96.5</v>
      </c>
      <c r="C851" s="5">
        <v>3</v>
      </c>
      <c r="G851" s="5"/>
      <c r="P851" s="5"/>
    </row>
    <row r="852" spans="1:16" x14ac:dyDescent="0.2">
      <c r="A852" t="s">
        <v>1124</v>
      </c>
      <c r="B852">
        <v>15.2</v>
      </c>
      <c r="C852" s="5">
        <v>3</v>
      </c>
      <c r="G852" s="5"/>
      <c r="P852" s="5"/>
    </row>
    <row r="853" spans="1:16" x14ac:dyDescent="0.2">
      <c r="A853" t="s">
        <v>1125</v>
      </c>
      <c r="B853">
        <v>11</v>
      </c>
      <c r="C853" s="5">
        <v>3</v>
      </c>
      <c r="G853" s="5"/>
      <c r="P853" s="5"/>
    </row>
    <row r="854" spans="1:16" x14ac:dyDescent="0.2">
      <c r="A854" t="s">
        <v>1126</v>
      </c>
      <c r="B854">
        <v>17.600000000000001</v>
      </c>
      <c r="C854" s="5">
        <v>3</v>
      </c>
      <c r="G854" s="5"/>
      <c r="P854" s="5"/>
    </row>
    <row r="855" spans="1:16" x14ac:dyDescent="0.2">
      <c r="A855" t="s">
        <v>1127</v>
      </c>
      <c r="B855">
        <v>19.600000000000001</v>
      </c>
      <c r="C855" s="5">
        <v>3</v>
      </c>
      <c r="G855" s="5"/>
      <c r="P855" s="5"/>
    </row>
    <row r="856" spans="1:16" x14ac:dyDescent="0.2">
      <c r="A856" t="s">
        <v>1128</v>
      </c>
      <c r="B856">
        <v>17.7</v>
      </c>
      <c r="C856" s="5">
        <v>3</v>
      </c>
      <c r="G856" s="5"/>
      <c r="P856" s="5"/>
    </row>
    <row r="857" spans="1:16" x14ac:dyDescent="0.2">
      <c r="A857" t="s">
        <v>1129</v>
      </c>
      <c r="B857">
        <v>8.5</v>
      </c>
      <c r="C857" s="5">
        <v>3</v>
      </c>
      <c r="G857" s="5"/>
      <c r="P857" s="5"/>
    </row>
    <row r="858" spans="1:16" x14ac:dyDescent="0.2">
      <c r="A858" t="s">
        <v>1130</v>
      </c>
      <c r="B858">
        <v>5.2</v>
      </c>
      <c r="C858" s="5">
        <v>3</v>
      </c>
      <c r="G858" s="5"/>
      <c r="P858" s="5"/>
    </row>
    <row r="859" spans="1:16" x14ac:dyDescent="0.2">
      <c r="A859" t="s">
        <v>1131</v>
      </c>
      <c r="B859">
        <v>14</v>
      </c>
      <c r="C859" s="5">
        <v>3</v>
      </c>
      <c r="G859" s="5"/>
      <c r="P859" s="5"/>
    </row>
    <row r="860" spans="1:16" x14ac:dyDescent="0.2">
      <c r="A860" t="s">
        <v>1132</v>
      </c>
      <c r="B860">
        <v>23.3</v>
      </c>
      <c r="C860" s="5">
        <v>3</v>
      </c>
      <c r="G860" s="5"/>
      <c r="P860" s="5"/>
    </row>
    <row r="861" spans="1:16" x14ac:dyDescent="0.2">
      <c r="A861" t="s">
        <v>1133</v>
      </c>
      <c r="B861">
        <v>36.799999999999997</v>
      </c>
      <c r="C861" s="5">
        <v>3</v>
      </c>
      <c r="G861" s="5"/>
      <c r="P861" s="5"/>
    </row>
    <row r="862" spans="1:16" x14ac:dyDescent="0.2">
      <c r="A862" t="s">
        <v>1134</v>
      </c>
      <c r="B862">
        <v>44</v>
      </c>
      <c r="C862" s="5">
        <v>3</v>
      </c>
      <c r="G862" s="5"/>
      <c r="P862" s="5"/>
    </row>
    <row r="863" spans="1:16" x14ac:dyDescent="0.2">
      <c r="A863" t="s">
        <v>1135</v>
      </c>
      <c r="B863">
        <v>82.5</v>
      </c>
      <c r="C863" s="5">
        <v>3</v>
      </c>
      <c r="G863" s="5"/>
      <c r="P863" s="5"/>
    </row>
    <row r="864" spans="1:16" x14ac:dyDescent="0.2">
      <c r="A864" t="s">
        <v>1136</v>
      </c>
      <c r="B864">
        <v>73.5</v>
      </c>
      <c r="C864" s="5">
        <v>3</v>
      </c>
      <c r="G864" s="5"/>
      <c r="P864" s="5"/>
    </row>
    <row r="865" spans="1:16" x14ac:dyDescent="0.2">
      <c r="A865" t="s">
        <v>1137</v>
      </c>
      <c r="B865">
        <v>96.5</v>
      </c>
      <c r="C865" s="5">
        <v>3</v>
      </c>
      <c r="G865" s="5"/>
      <c r="P865" s="5"/>
    </row>
    <row r="866" spans="1:16" x14ac:dyDescent="0.2">
      <c r="A866" t="s">
        <v>1138</v>
      </c>
      <c r="B866">
        <v>81.5</v>
      </c>
      <c r="C866" s="5">
        <v>3</v>
      </c>
      <c r="G866" s="5"/>
      <c r="P866" s="5"/>
    </row>
    <row r="867" spans="1:16" x14ac:dyDescent="0.2">
      <c r="A867" t="s">
        <v>1139</v>
      </c>
      <c r="B867">
        <v>88.5</v>
      </c>
      <c r="C867" s="5">
        <v>3</v>
      </c>
      <c r="G867" s="5"/>
      <c r="P867" s="5"/>
    </row>
    <row r="868" spans="1:16" x14ac:dyDescent="0.2">
      <c r="A868" t="s">
        <v>1140</v>
      </c>
      <c r="B868">
        <v>89</v>
      </c>
      <c r="C868" s="5">
        <v>3</v>
      </c>
      <c r="G868" s="5"/>
      <c r="P868" s="5"/>
    </row>
    <row r="869" spans="1:16" x14ac:dyDescent="0.2">
      <c r="A869" t="s">
        <v>1141</v>
      </c>
      <c r="B869">
        <v>117</v>
      </c>
      <c r="C869" s="5">
        <v>3</v>
      </c>
      <c r="G869" s="5"/>
      <c r="P869" s="5"/>
    </row>
    <row r="870" spans="1:16" x14ac:dyDescent="0.2">
      <c r="A870" t="s">
        <v>1142</v>
      </c>
      <c r="B870">
        <v>109</v>
      </c>
      <c r="C870" s="5">
        <v>3</v>
      </c>
      <c r="G870" s="5"/>
      <c r="P870" s="5"/>
    </row>
    <row r="871" spans="1:16" x14ac:dyDescent="0.2">
      <c r="A871" t="s">
        <v>1143</v>
      </c>
      <c r="B871">
        <v>114</v>
      </c>
      <c r="C871" s="5">
        <v>3</v>
      </c>
      <c r="G871" s="5"/>
      <c r="P871" s="5"/>
    </row>
    <row r="872" spans="1:16" x14ac:dyDescent="0.2">
      <c r="A872" t="s">
        <v>1144</v>
      </c>
      <c r="B872">
        <v>113</v>
      </c>
      <c r="C872" s="5">
        <v>3</v>
      </c>
      <c r="G872" s="5"/>
      <c r="P872" s="5"/>
    </row>
    <row r="873" spans="1:16" x14ac:dyDescent="0.2">
      <c r="A873" t="s">
        <v>1145</v>
      </c>
      <c r="B873">
        <v>121</v>
      </c>
      <c r="C873" s="5">
        <v>3</v>
      </c>
      <c r="G873" s="5"/>
      <c r="P873" s="5"/>
    </row>
    <row r="874" spans="1:16" x14ac:dyDescent="0.2">
      <c r="A874" t="s">
        <v>1146</v>
      </c>
      <c r="B874">
        <v>9.4</v>
      </c>
      <c r="C874" s="5">
        <v>3</v>
      </c>
      <c r="G874" s="5"/>
      <c r="P874" s="5"/>
    </row>
    <row r="875" spans="1:16" x14ac:dyDescent="0.2">
      <c r="A875" t="s">
        <v>1147</v>
      </c>
      <c r="B875">
        <v>22.6</v>
      </c>
      <c r="C875" s="5">
        <v>3</v>
      </c>
      <c r="G875" s="5"/>
      <c r="P875" s="5"/>
    </row>
    <row r="876" spans="1:16" x14ac:dyDescent="0.2">
      <c r="A876" t="s">
        <v>1148</v>
      </c>
      <c r="B876">
        <v>21.4</v>
      </c>
      <c r="C876" s="5">
        <v>3</v>
      </c>
      <c r="G876" s="5"/>
      <c r="P876" s="5"/>
    </row>
    <row r="877" spans="1:16" x14ac:dyDescent="0.2">
      <c r="A877" t="s">
        <v>1149</v>
      </c>
      <c r="B877">
        <v>21</v>
      </c>
      <c r="C877" s="5">
        <v>3</v>
      </c>
      <c r="G877" s="5"/>
      <c r="P877" s="5"/>
    </row>
    <row r="878" spans="1:16" x14ac:dyDescent="0.2">
      <c r="A878" t="s">
        <v>1150</v>
      </c>
      <c r="B878">
        <v>11.3</v>
      </c>
      <c r="C878" s="5">
        <v>3</v>
      </c>
      <c r="G878" s="5"/>
      <c r="P878" s="5"/>
    </row>
    <row r="879" spans="1:16" x14ac:dyDescent="0.2">
      <c r="A879" t="s">
        <v>1151</v>
      </c>
      <c r="B879">
        <v>43.9</v>
      </c>
      <c r="C879" s="5">
        <v>3</v>
      </c>
      <c r="G879" s="5"/>
      <c r="P879" s="5"/>
    </row>
    <row r="880" spans="1:16" x14ac:dyDescent="0.2">
      <c r="A880" t="s">
        <v>1152</v>
      </c>
      <c r="B880">
        <v>21</v>
      </c>
      <c r="C880" s="5">
        <v>3</v>
      </c>
      <c r="G880" s="5"/>
      <c r="P880" s="5"/>
    </row>
    <row r="881" spans="1:16" x14ac:dyDescent="0.2">
      <c r="A881" t="s">
        <v>1153</v>
      </c>
      <c r="B881">
        <v>13.9</v>
      </c>
      <c r="C881" s="5">
        <v>3</v>
      </c>
      <c r="G881" s="5"/>
      <c r="P881" s="5"/>
    </row>
    <row r="882" spans="1:16" x14ac:dyDescent="0.2">
      <c r="A882" t="s">
        <v>1154</v>
      </c>
      <c r="B882">
        <v>4.5999999999999996</v>
      </c>
      <c r="C882" s="5">
        <v>3</v>
      </c>
      <c r="G882" s="5"/>
      <c r="P882" s="5"/>
    </row>
    <row r="883" spans="1:16" x14ac:dyDescent="0.2">
      <c r="A883" t="s">
        <v>335</v>
      </c>
      <c r="B883">
        <v>4</v>
      </c>
      <c r="C883" s="5">
        <v>2</v>
      </c>
      <c r="G883" s="5"/>
      <c r="P883" s="5"/>
    </row>
    <row r="884" spans="1:16" x14ac:dyDescent="0.2">
      <c r="A884" t="s">
        <v>336</v>
      </c>
      <c r="B884">
        <v>7</v>
      </c>
      <c r="C884" s="5">
        <v>2</v>
      </c>
      <c r="G884" s="5"/>
      <c r="P884" s="5"/>
    </row>
    <row r="885" spans="1:16" x14ac:dyDescent="0.2">
      <c r="A885" t="s">
        <v>337</v>
      </c>
      <c r="B885">
        <v>9.5</v>
      </c>
      <c r="C885" s="5">
        <v>2</v>
      </c>
      <c r="G885" s="5"/>
      <c r="P885" s="5"/>
    </row>
    <row r="886" spans="1:16" x14ac:dyDescent="0.2">
      <c r="A886" t="s">
        <v>338</v>
      </c>
      <c r="B886">
        <v>8.5</v>
      </c>
      <c r="C886" s="5">
        <v>2</v>
      </c>
      <c r="G886" s="5"/>
      <c r="P886" s="5"/>
    </row>
    <row r="887" spans="1:16" x14ac:dyDescent="0.2">
      <c r="A887" t="s">
        <v>339</v>
      </c>
      <c r="B887">
        <v>6</v>
      </c>
      <c r="C887" s="5">
        <v>2</v>
      </c>
      <c r="G887" s="5"/>
      <c r="P887" s="5"/>
    </row>
    <row r="888" spans="1:16" x14ac:dyDescent="0.2">
      <c r="A888" t="s">
        <v>340</v>
      </c>
      <c r="B888">
        <v>2.9</v>
      </c>
      <c r="C888" s="5">
        <v>2</v>
      </c>
      <c r="G888" s="5"/>
      <c r="P888" s="5"/>
    </row>
    <row r="889" spans="1:16" x14ac:dyDescent="0.2">
      <c r="A889" t="s">
        <v>341</v>
      </c>
      <c r="B889">
        <v>3.6</v>
      </c>
      <c r="C889" s="5">
        <v>2</v>
      </c>
      <c r="G889" s="5"/>
      <c r="P889" s="5"/>
    </row>
    <row r="890" spans="1:16" x14ac:dyDescent="0.2">
      <c r="A890" t="s">
        <v>342</v>
      </c>
      <c r="B890">
        <v>3.9</v>
      </c>
      <c r="C890" s="5">
        <v>2</v>
      </c>
      <c r="G890" s="5"/>
      <c r="P890" s="5"/>
    </row>
    <row r="891" spans="1:16" x14ac:dyDescent="0.2">
      <c r="A891" t="s">
        <v>343</v>
      </c>
      <c r="B891">
        <v>6.2</v>
      </c>
      <c r="C891" s="5">
        <v>2</v>
      </c>
      <c r="G891" s="5"/>
      <c r="P891" s="5"/>
    </row>
    <row r="892" spans="1:16" x14ac:dyDescent="0.2">
      <c r="A892" t="s">
        <v>344</v>
      </c>
      <c r="B892">
        <v>3.6</v>
      </c>
      <c r="C892" s="5">
        <v>2</v>
      </c>
      <c r="G892" s="5"/>
      <c r="P892" s="5"/>
    </row>
    <row r="893" spans="1:16" x14ac:dyDescent="0.2">
      <c r="A893" t="s">
        <v>345</v>
      </c>
      <c r="B893">
        <v>3.8</v>
      </c>
      <c r="C893" s="5">
        <v>2</v>
      </c>
      <c r="G893" s="5"/>
      <c r="P893" s="5"/>
    </row>
    <row r="894" spans="1:16" x14ac:dyDescent="0.2">
      <c r="A894" t="s">
        <v>346</v>
      </c>
      <c r="B894">
        <v>4.9000000000000004</v>
      </c>
      <c r="C894" s="5">
        <v>2</v>
      </c>
      <c r="G894" s="5"/>
      <c r="P894" s="5"/>
    </row>
    <row r="895" spans="1:16" x14ac:dyDescent="0.2">
      <c r="A895" t="s">
        <v>347</v>
      </c>
      <c r="B895">
        <v>8</v>
      </c>
      <c r="C895" s="5">
        <v>2</v>
      </c>
      <c r="G895" s="5"/>
      <c r="P895" s="5"/>
    </row>
    <row r="896" spans="1:16" x14ac:dyDescent="0.2">
      <c r="A896" t="s">
        <v>348</v>
      </c>
      <c r="B896">
        <v>5.2</v>
      </c>
      <c r="C896" s="5">
        <v>2</v>
      </c>
      <c r="G896" s="5"/>
      <c r="P896" s="5"/>
    </row>
    <row r="897" spans="1:16" x14ac:dyDescent="0.2">
      <c r="A897" t="s">
        <v>349</v>
      </c>
      <c r="B897">
        <v>4.8</v>
      </c>
      <c r="C897" s="5">
        <v>2</v>
      </c>
      <c r="G897" s="5"/>
      <c r="P897" s="5"/>
    </row>
    <row r="898" spans="1:16" x14ac:dyDescent="0.2">
      <c r="A898" t="s">
        <v>350</v>
      </c>
      <c r="B898">
        <v>8.9</v>
      </c>
      <c r="C898" s="5">
        <v>2</v>
      </c>
      <c r="G898" s="5"/>
      <c r="P898" s="5"/>
    </row>
    <row r="899" spans="1:16" x14ac:dyDescent="0.2">
      <c r="A899" t="s">
        <v>351</v>
      </c>
      <c r="B899">
        <v>3.1</v>
      </c>
      <c r="C899" s="5">
        <v>2</v>
      </c>
      <c r="G899" s="5"/>
      <c r="P899" s="5"/>
    </row>
    <row r="900" spans="1:16" x14ac:dyDescent="0.2">
      <c r="A900" t="s">
        <v>352</v>
      </c>
      <c r="B900">
        <v>4</v>
      </c>
      <c r="C900" s="5">
        <v>2</v>
      </c>
      <c r="G900" s="5"/>
      <c r="P900" s="5"/>
    </row>
    <row r="901" spans="1:16" x14ac:dyDescent="0.2">
      <c r="A901" t="s">
        <v>353</v>
      </c>
      <c r="B901">
        <v>4.5</v>
      </c>
      <c r="C901" s="5">
        <v>2</v>
      </c>
      <c r="G901" s="5"/>
      <c r="P901" s="5"/>
    </row>
    <row r="902" spans="1:16" x14ac:dyDescent="0.2">
      <c r="A902" t="s">
        <v>354</v>
      </c>
      <c r="B902">
        <v>4.5999999999999996</v>
      </c>
      <c r="C902" s="5">
        <v>2</v>
      </c>
      <c r="G902" s="5"/>
      <c r="P902" s="5"/>
    </row>
    <row r="903" spans="1:16" x14ac:dyDescent="0.2">
      <c r="A903" t="s">
        <v>355</v>
      </c>
      <c r="B903">
        <v>6</v>
      </c>
      <c r="C903" s="5">
        <v>2</v>
      </c>
      <c r="G903" s="5"/>
      <c r="P903" s="5"/>
    </row>
    <row r="904" spans="1:16" x14ac:dyDescent="0.2">
      <c r="A904" t="s">
        <v>1155</v>
      </c>
      <c r="B904">
        <v>121</v>
      </c>
      <c r="C904" s="5">
        <v>3</v>
      </c>
      <c r="G904" s="5"/>
      <c r="P904" s="5"/>
    </row>
    <row r="905" spans="1:16" x14ac:dyDescent="0.2">
      <c r="A905" t="s">
        <v>1156</v>
      </c>
      <c r="B905">
        <v>141</v>
      </c>
      <c r="C905" s="5">
        <v>3</v>
      </c>
      <c r="G905" s="5"/>
      <c r="P905" s="5"/>
    </row>
    <row r="906" spans="1:16" x14ac:dyDescent="0.2">
      <c r="A906" t="s">
        <v>1157</v>
      </c>
      <c r="B906">
        <v>119</v>
      </c>
      <c r="C906" s="5">
        <v>3</v>
      </c>
      <c r="G906" s="5"/>
      <c r="P906" s="5"/>
    </row>
    <row r="907" spans="1:16" x14ac:dyDescent="0.2">
      <c r="A907" t="s">
        <v>1158</v>
      </c>
      <c r="B907">
        <v>113</v>
      </c>
      <c r="C907" s="5">
        <v>3</v>
      </c>
      <c r="G907" s="5"/>
      <c r="P907" s="5"/>
    </row>
    <row r="908" spans="1:16" x14ac:dyDescent="0.2">
      <c r="A908" t="s">
        <v>1159</v>
      </c>
      <c r="B908">
        <v>123</v>
      </c>
      <c r="C908" s="5">
        <v>3</v>
      </c>
      <c r="G908" s="5"/>
      <c r="P908" s="5"/>
    </row>
    <row r="909" spans="1:16" x14ac:dyDescent="0.2">
      <c r="A909" t="s">
        <v>356</v>
      </c>
      <c r="B909">
        <v>2.1</v>
      </c>
      <c r="C909" s="5">
        <v>2</v>
      </c>
      <c r="G909" s="5"/>
      <c r="P909" s="5"/>
    </row>
    <row r="910" spans="1:16" x14ac:dyDescent="0.2">
      <c r="A910" t="s">
        <v>357</v>
      </c>
      <c r="B910">
        <v>4.3</v>
      </c>
      <c r="C910" s="5">
        <v>2</v>
      </c>
      <c r="G910" s="5"/>
      <c r="P910" s="5"/>
    </row>
    <row r="911" spans="1:16" x14ac:dyDescent="0.2">
      <c r="A911" t="s">
        <v>1160</v>
      </c>
      <c r="B911">
        <v>118</v>
      </c>
      <c r="C911" s="5">
        <v>3</v>
      </c>
      <c r="G911" s="5"/>
      <c r="P911" s="5"/>
    </row>
    <row r="912" spans="1:16" x14ac:dyDescent="0.2">
      <c r="A912" t="s">
        <v>1161</v>
      </c>
      <c r="B912">
        <v>138</v>
      </c>
      <c r="C912" s="5">
        <v>3</v>
      </c>
      <c r="G912" s="5"/>
      <c r="P912" s="5"/>
    </row>
    <row r="913" spans="1:16" x14ac:dyDescent="0.2">
      <c r="A913" t="s">
        <v>1162</v>
      </c>
      <c r="B913">
        <v>117</v>
      </c>
      <c r="C913" s="5">
        <v>3</v>
      </c>
      <c r="G913" s="5"/>
      <c r="P913" s="5"/>
    </row>
    <row r="914" spans="1:16" x14ac:dyDescent="0.2">
      <c r="A914" t="s">
        <v>1163</v>
      </c>
      <c r="B914">
        <v>118</v>
      </c>
      <c r="C914" s="5">
        <v>3</v>
      </c>
      <c r="G914" s="5"/>
      <c r="P914" s="5"/>
    </row>
    <row r="915" spans="1:16" x14ac:dyDescent="0.2">
      <c r="A915" t="s">
        <v>1164</v>
      </c>
      <c r="B915">
        <v>132</v>
      </c>
      <c r="C915" s="5">
        <v>3</v>
      </c>
      <c r="G915" s="5"/>
      <c r="P915" s="5"/>
    </row>
    <row r="916" spans="1:16" x14ac:dyDescent="0.2">
      <c r="A916" t="s">
        <v>358</v>
      </c>
      <c r="B916">
        <v>2.9</v>
      </c>
      <c r="C916" s="5">
        <v>2</v>
      </c>
      <c r="G916" s="5"/>
      <c r="P916" s="5"/>
    </row>
    <row r="917" spans="1:16" x14ac:dyDescent="0.2">
      <c r="A917" t="s">
        <v>359</v>
      </c>
      <c r="B917">
        <v>3.8</v>
      </c>
      <c r="C917" s="5">
        <v>2</v>
      </c>
      <c r="G917" s="5"/>
      <c r="P917" s="5"/>
    </row>
    <row r="918" spans="1:16" x14ac:dyDescent="0.2">
      <c r="A918" t="s">
        <v>360</v>
      </c>
      <c r="B918">
        <v>3.3</v>
      </c>
      <c r="C918" s="5">
        <v>2</v>
      </c>
      <c r="G918" s="5"/>
      <c r="P918" s="5"/>
    </row>
    <row r="919" spans="1:16" x14ac:dyDescent="0.2">
      <c r="A919" t="s">
        <v>361</v>
      </c>
      <c r="B919">
        <v>4.7</v>
      </c>
      <c r="C919" s="5">
        <v>2</v>
      </c>
      <c r="G919" s="5"/>
      <c r="P919" s="5"/>
    </row>
    <row r="920" spans="1:16" x14ac:dyDescent="0.2">
      <c r="A920" t="s">
        <v>362</v>
      </c>
      <c r="B920">
        <v>8.4</v>
      </c>
      <c r="C920" s="5">
        <v>2</v>
      </c>
      <c r="G920" s="5"/>
      <c r="P920" s="5"/>
    </row>
    <row r="921" spans="1:16" x14ac:dyDescent="0.2">
      <c r="A921" t="s">
        <v>363</v>
      </c>
      <c r="B921">
        <v>4.0999999999999996</v>
      </c>
      <c r="C921" s="5">
        <v>2</v>
      </c>
      <c r="G921" s="5"/>
      <c r="P921" s="5"/>
    </row>
    <row r="922" spans="1:16" x14ac:dyDescent="0.2">
      <c r="A922" t="s">
        <v>364</v>
      </c>
      <c r="B922">
        <v>4.7</v>
      </c>
      <c r="C922" s="5">
        <v>2</v>
      </c>
      <c r="G922" s="5"/>
      <c r="P922" s="5"/>
    </row>
    <row r="923" spans="1:16" x14ac:dyDescent="0.2">
      <c r="A923" t="s">
        <v>365</v>
      </c>
      <c r="B923">
        <v>3.6</v>
      </c>
      <c r="C923" s="5">
        <v>2</v>
      </c>
      <c r="G923" s="5"/>
      <c r="P923" s="5"/>
    </row>
    <row r="924" spans="1:16" x14ac:dyDescent="0.2">
      <c r="A924" t="s">
        <v>366</v>
      </c>
      <c r="B924">
        <v>6.1</v>
      </c>
      <c r="C924" s="5">
        <v>2</v>
      </c>
      <c r="G924" s="5"/>
      <c r="P924" s="5"/>
    </row>
    <row r="925" spans="1:16" x14ac:dyDescent="0.2">
      <c r="A925" t="s">
        <v>367</v>
      </c>
      <c r="B925">
        <v>11</v>
      </c>
      <c r="C925" s="5">
        <v>2</v>
      </c>
      <c r="G925" s="5"/>
      <c r="P925" s="5"/>
    </row>
    <row r="926" spans="1:16" x14ac:dyDescent="0.2">
      <c r="A926" t="s">
        <v>368</v>
      </c>
      <c r="B926">
        <v>9.4</v>
      </c>
      <c r="C926" s="5">
        <v>2</v>
      </c>
      <c r="G926" s="5"/>
      <c r="P926" s="5"/>
    </row>
    <row r="927" spans="1:16" x14ac:dyDescent="0.2">
      <c r="A927" t="s">
        <v>369</v>
      </c>
      <c r="B927">
        <v>7.6</v>
      </c>
      <c r="C927" s="5">
        <v>2</v>
      </c>
      <c r="G927" s="5"/>
      <c r="P927" s="5"/>
    </row>
    <row r="928" spans="1:16" x14ac:dyDescent="0.2">
      <c r="A928" t="s">
        <v>370</v>
      </c>
      <c r="B928">
        <v>7.6</v>
      </c>
      <c r="C928" s="5">
        <v>2</v>
      </c>
      <c r="G928" s="5"/>
      <c r="P928" s="5"/>
    </row>
    <row r="929" spans="1:16" x14ac:dyDescent="0.2">
      <c r="A929" t="s">
        <v>371</v>
      </c>
      <c r="B929">
        <v>13.7</v>
      </c>
      <c r="C929" s="5">
        <v>2</v>
      </c>
      <c r="G929" s="5"/>
      <c r="P929" s="5"/>
    </row>
    <row r="930" spans="1:16" x14ac:dyDescent="0.2">
      <c r="A930" t="s">
        <v>372</v>
      </c>
      <c r="B930">
        <v>5.9</v>
      </c>
      <c r="C930" s="5">
        <v>2</v>
      </c>
      <c r="G930" s="5"/>
      <c r="P930" s="5"/>
    </row>
    <row r="931" spans="1:16" x14ac:dyDescent="0.2">
      <c r="A931" t="s">
        <v>373</v>
      </c>
      <c r="B931">
        <v>8.1999999999999993</v>
      </c>
      <c r="C931" s="5">
        <v>2</v>
      </c>
      <c r="G931" s="5"/>
      <c r="P931" s="5"/>
    </row>
    <row r="932" spans="1:16" x14ac:dyDescent="0.2">
      <c r="A932" t="s">
        <v>374</v>
      </c>
      <c r="B932">
        <v>4</v>
      </c>
      <c r="C932" s="5">
        <v>2</v>
      </c>
      <c r="G932" s="5"/>
      <c r="P932" s="5"/>
    </row>
    <row r="933" spans="1:16" x14ac:dyDescent="0.2">
      <c r="A933" t="s">
        <v>375</v>
      </c>
      <c r="B933">
        <v>14</v>
      </c>
      <c r="C933" s="5">
        <v>2</v>
      </c>
      <c r="G933" s="5"/>
      <c r="P933" s="5"/>
    </row>
    <row r="934" spans="1:16" x14ac:dyDescent="0.2">
      <c r="A934" t="s">
        <v>376</v>
      </c>
      <c r="B934">
        <v>5.5</v>
      </c>
      <c r="C934" s="5">
        <v>2</v>
      </c>
      <c r="G934" s="5"/>
      <c r="P934" s="5"/>
    </row>
    <row r="935" spans="1:16" x14ac:dyDescent="0.2">
      <c r="A935" t="s">
        <v>377</v>
      </c>
      <c r="B935">
        <v>4.9000000000000004</v>
      </c>
      <c r="C935" s="5">
        <v>2</v>
      </c>
      <c r="G935" s="5"/>
      <c r="P935" s="5"/>
    </row>
    <row r="936" spans="1:16" x14ac:dyDescent="0.2">
      <c r="A936" t="s">
        <v>378</v>
      </c>
      <c r="B936">
        <v>8.6</v>
      </c>
      <c r="C936" s="5">
        <v>2</v>
      </c>
      <c r="G936" s="5"/>
      <c r="P936" s="5"/>
    </row>
    <row r="937" spans="1:16" x14ac:dyDescent="0.2">
      <c r="A937" t="s">
        <v>379</v>
      </c>
      <c r="B937">
        <v>7</v>
      </c>
      <c r="C937" s="5">
        <v>2</v>
      </c>
      <c r="G937" s="5"/>
      <c r="P937" s="5"/>
    </row>
    <row r="938" spans="1:16" x14ac:dyDescent="0.2">
      <c r="A938" t="s">
        <v>380</v>
      </c>
      <c r="B938">
        <v>9.8000000000000007</v>
      </c>
      <c r="C938" s="5">
        <v>2</v>
      </c>
      <c r="G938" s="5"/>
      <c r="P938" s="5"/>
    </row>
    <row r="939" spans="1:16" x14ac:dyDescent="0.2">
      <c r="A939" t="s">
        <v>381</v>
      </c>
      <c r="B939">
        <v>10.5</v>
      </c>
      <c r="C939" s="5">
        <v>2</v>
      </c>
      <c r="G939" s="5"/>
      <c r="P939" s="5"/>
    </row>
    <row r="940" spans="1:16" x14ac:dyDescent="0.2">
      <c r="A940" t="s">
        <v>382</v>
      </c>
      <c r="B940">
        <v>7.5</v>
      </c>
      <c r="C940" s="5">
        <v>2</v>
      </c>
      <c r="G940" s="5"/>
      <c r="P940" s="5"/>
    </row>
    <row r="941" spans="1:16" x14ac:dyDescent="0.2">
      <c r="A941" t="s">
        <v>383</v>
      </c>
      <c r="B941">
        <v>6.9</v>
      </c>
      <c r="C941" s="5">
        <v>2</v>
      </c>
      <c r="G941" s="5"/>
      <c r="P941" s="5"/>
    </row>
    <row r="942" spans="1:16" x14ac:dyDescent="0.2">
      <c r="A942" t="s">
        <v>384</v>
      </c>
      <c r="B942">
        <v>3.3</v>
      </c>
      <c r="C942" s="5">
        <v>2</v>
      </c>
      <c r="G942" s="5"/>
      <c r="P942" s="5"/>
    </row>
    <row r="943" spans="1:16" x14ac:dyDescent="0.2">
      <c r="A943" t="s">
        <v>385</v>
      </c>
      <c r="B943">
        <v>6</v>
      </c>
      <c r="C943" s="5">
        <v>2</v>
      </c>
      <c r="G943" s="5"/>
      <c r="P943" s="5"/>
    </row>
    <row r="944" spans="1:16" x14ac:dyDescent="0.2">
      <c r="A944" t="s">
        <v>386</v>
      </c>
      <c r="B944">
        <v>10.7</v>
      </c>
      <c r="C944" s="5">
        <v>2</v>
      </c>
      <c r="G944" s="5"/>
      <c r="P944" s="5"/>
    </row>
    <row r="945" spans="1:16" x14ac:dyDescent="0.2">
      <c r="A945" t="s">
        <v>387</v>
      </c>
      <c r="B945">
        <v>7.9</v>
      </c>
      <c r="C945" s="5">
        <v>2</v>
      </c>
      <c r="G945" s="5"/>
      <c r="P945" s="5"/>
    </row>
    <row r="946" spans="1:16" x14ac:dyDescent="0.2">
      <c r="A946" t="s">
        <v>388</v>
      </c>
      <c r="B946">
        <v>2.8</v>
      </c>
      <c r="C946" s="5">
        <v>2</v>
      </c>
      <c r="G946" s="5"/>
      <c r="P946" s="5"/>
    </row>
    <row r="947" spans="1:16" x14ac:dyDescent="0.2">
      <c r="A947" t="s">
        <v>389</v>
      </c>
      <c r="B947">
        <v>8.5</v>
      </c>
      <c r="C947" s="5">
        <v>2</v>
      </c>
      <c r="G947" s="5"/>
      <c r="P947" s="5"/>
    </row>
    <row r="948" spans="1:16" x14ac:dyDescent="0.2">
      <c r="A948" t="s">
        <v>390</v>
      </c>
      <c r="B948">
        <v>8.1</v>
      </c>
      <c r="C948" s="5">
        <v>2</v>
      </c>
      <c r="G948" s="5"/>
      <c r="P948" s="5"/>
    </row>
    <row r="949" spans="1:16" x14ac:dyDescent="0.2">
      <c r="A949" t="s">
        <v>391</v>
      </c>
      <c r="B949">
        <v>9.1999999999999993</v>
      </c>
      <c r="C949" s="5">
        <v>2</v>
      </c>
      <c r="G949" s="5"/>
      <c r="P949" s="5"/>
    </row>
    <row r="950" spans="1:16" x14ac:dyDescent="0.2">
      <c r="A950" t="s">
        <v>392</v>
      </c>
      <c r="B950">
        <v>7.3</v>
      </c>
      <c r="C950" s="5">
        <v>2</v>
      </c>
      <c r="G950" s="5"/>
      <c r="P950" s="5"/>
    </row>
    <row r="951" spans="1:16" x14ac:dyDescent="0.2">
      <c r="A951" t="s">
        <v>393</v>
      </c>
      <c r="B951">
        <v>7.5</v>
      </c>
      <c r="C951" s="5">
        <v>2</v>
      </c>
      <c r="G951" s="5"/>
      <c r="P951" s="5"/>
    </row>
    <row r="952" spans="1:16" x14ac:dyDescent="0.2">
      <c r="A952" t="s">
        <v>394</v>
      </c>
      <c r="B952">
        <v>6.4</v>
      </c>
      <c r="C952" s="5">
        <v>2</v>
      </c>
      <c r="G952" s="5"/>
      <c r="P952" s="5"/>
    </row>
    <row r="953" spans="1:16" x14ac:dyDescent="0.2">
      <c r="A953" t="s">
        <v>395</v>
      </c>
      <c r="B953">
        <v>5.0999999999999996</v>
      </c>
      <c r="C953" s="5">
        <v>2</v>
      </c>
      <c r="G953" s="5"/>
      <c r="P953" s="5"/>
    </row>
    <row r="954" spans="1:16" x14ac:dyDescent="0.2">
      <c r="A954" t="s">
        <v>396</v>
      </c>
      <c r="B954">
        <v>4.8</v>
      </c>
      <c r="C954" s="5">
        <v>2</v>
      </c>
      <c r="G954" s="5"/>
      <c r="P954" s="5"/>
    </row>
    <row r="955" spans="1:16" x14ac:dyDescent="0.2">
      <c r="A955" t="s">
        <v>397</v>
      </c>
      <c r="B955">
        <v>15.2</v>
      </c>
      <c r="C955" s="5">
        <v>2</v>
      </c>
      <c r="G955" s="5"/>
      <c r="P955" s="5"/>
    </row>
    <row r="956" spans="1:16" x14ac:dyDescent="0.2">
      <c r="A956" t="s">
        <v>398</v>
      </c>
      <c r="B956">
        <v>4.4000000000000004</v>
      </c>
      <c r="C956" s="5">
        <v>2</v>
      </c>
      <c r="G956" s="5"/>
      <c r="P956" s="5"/>
    </row>
    <row r="957" spans="1:16" x14ac:dyDescent="0.2">
      <c r="A957" t="s">
        <v>399</v>
      </c>
      <c r="B957">
        <v>8.3000000000000007</v>
      </c>
      <c r="C957" s="5">
        <v>2</v>
      </c>
      <c r="G957" s="5"/>
      <c r="P957" s="5"/>
    </row>
    <row r="958" spans="1:16" x14ac:dyDescent="0.2">
      <c r="A958" t="s">
        <v>400</v>
      </c>
      <c r="B958">
        <v>13.6</v>
      </c>
      <c r="C958" s="5">
        <v>2</v>
      </c>
      <c r="G958" s="5"/>
      <c r="P958" s="5"/>
    </row>
    <row r="959" spans="1:16" x14ac:dyDescent="0.2">
      <c r="A959" t="s">
        <v>401</v>
      </c>
      <c r="B959">
        <v>12.1</v>
      </c>
      <c r="C959" s="5">
        <v>2</v>
      </c>
      <c r="G959" s="5"/>
      <c r="P959" s="5"/>
    </row>
    <row r="960" spans="1:16" x14ac:dyDescent="0.2">
      <c r="A960" t="s">
        <v>402</v>
      </c>
      <c r="B960">
        <v>6.3</v>
      </c>
      <c r="C960" s="5">
        <v>2</v>
      </c>
      <c r="G960" s="5"/>
      <c r="P960" s="5"/>
    </row>
    <row r="961" spans="1:16" x14ac:dyDescent="0.2">
      <c r="A961" t="s">
        <v>403</v>
      </c>
      <c r="B961">
        <v>9.8000000000000007</v>
      </c>
      <c r="C961" s="5">
        <v>2</v>
      </c>
      <c r="G961" s="5"/>
      <c r="P961" s="5"/>
    </row>
    <row r="962" spans="1:16" x14ac:dyDescent="0.2">
      <c r="A962" t="s">
        <v>404</v>
      </c>
      <c r="B962">
        <v>5.9</v>
      </c>
      <c r="C962" s="5">
        <v>2</v>
      </c>
      <c r="G962" s="5"/>
      <c r="P962" s="5"/>
    </row>
    <row r="963" spans="1:16" x14ac:dyDescent="0.2">
      <c r="A963" t="s">
        <v>405</v>
      </c>
      <c r="B963">
        <v>8.8000000000000007</v>
      </c>
      <c r="C963" s="5">
        <v>2</v>
      </c>
      <c r="G963" s="5"/>
      <c r="P963" s="5"/>
    </row>
    <row r="964" spans="1:16" x14ac:dyDescent="0.2">
      <c r="A964" t="s">
        <v>406</v>
      </c>
      <c r="B964">
        <v>9.1</v>
      </c>
      <c r="C964" s="5">
        <v>2</v>
      </c>
      <c r="G964" s="5"/>
      <c r="P964" s="5"/>
    </row>
    <row r="965" spans="1:16" x14ac:dyDescent="0.2">
      <c r="A965" t="s">
        <v>407</v>
      </c>
      <c r="B965">
        <v>6.4</v>
      </c>
      <c r="C965" s="5">
        <v>2</v>
      </c>
      <c r="G965" s="5"/>
      <c r="P965" s="5"/>
    </row>
    <row r="966" spans="1:16" x14ac:dyDescent="0.2">
      <c r="A966" t="s">
        <v>1165</v>
      </c>
      <c r="B966">
        <v>65.5</v>
      </c>
      <c r="C966" s="5">
        <v>3</v>
      </c>
      <c r="G966" s="5"/>
      <c r="P966" s="5"/>
    </row>
    <row r="967" spans="1:16" x14ac:dyDescent="0.2">
      <c r="A967" t="s">
        <v>408</v>
      </c>
      <c r="B967">
        <v>4.5999999999999996</v>
      </c>
      <c r="C967" s="5">
        <v>2</v>
      </c>
      <c r="G967" s="5"/>
      <c r="P967" s="5"/>
    </row>
    <row r="968" spans="1:16" x14ac:dyDescent="0.2">
      <c r="A968" t="s">
        <v>409</v>
      </c>
      <c r="B968">
        <v>7.8</v>
      </c>
      <c r="C968" s="5">
        <v>2</v>
      </c>
      <c r="G968" s="5"/>
      <c r="P968" s="5"/>
    </row>
    <row r="969" spans="1:16" x14ac:dyDescent="0.2">
      <c r="A969" t="s">
        <v>410</v>
      </c>
      <c r="B969">
        <v>9.4</v>
      </c>
      <c r="C969" s="5">
        <v>2</v>
      </c>
      <c r="G969" s="5"/>
      <c r="P969" s="5"/>
    </row>
    <row r="970" spans="1:16" x14ac:dyDescent="0.2">
      <c r="A970" t="s">
        <v>411</v>
      </c>
      <c r="B970">
        <v>9.3000000000000007</v>
      </c>
      <c r="C970" s="5">
        <v>2</v>
      </c>
      <c r="G970" s="5"/>
      <c r="P970" s="5"/>
    </row>
    <row r="971" spans="1:16" x14ac:dyDescent="0.2">
      <c r="A971" t="s">
        <v>412</v>
      </c>
      <c r="B971">
        <v>5</v>
      </c>
      <c r="C971" s="5">
        <v>2</v>
      </c>
      <c r="G971" s="5"/>
      <c r="P971" s="5"/>
    </row>
    <row r="972" spans="1:16" x14ac:dyDescent="0.2">
      <c r="A972" t="s">
        <v>413</v>
      </c>
      <c r="B972">
        <v>7.2</v>
      </c>
      <c r="C972" s="5">
        <v>2</v>
      </c>
      <c r="G972" s="5"/>
      <c r="P972" s="5"/>
    </row>
    <row r="973" spans="1:16" x14ac:dyDescent="0.2">
      <c r="A973" t="s">
        <v>414</v>
      </c>
      <c r="B973">
        <v>10.6</v>
      </c>
      <c r="C973" s="5">
        <v>2</v>
      </c>
      <c r="G973" s="5"/>
      <c r="P973" s="5"/>
    </row>
    <row r="974" spans="1:16" x14ac:dyDescent="0.2">
      <c r="A974" t="s">
        <v>415</v>
      </c>
      <c r="B974">
        <v>11.8</v>
      </c>
      <c r="C974" s="5">
        <v>2</v>
      </c>
      <c r="G974" s="5"/>
      <c r="P974" s="5"/>
    </row>
    <row r="975" spans="1:16" x14ac:dyDescent="0.2">
      <c r="A975" t="s">
        <v>416</v>
      </c>
      <c r="B975">
        <v>7.8</v>
      </c>
      <c r="C975" s="5">
        <v>2</v>
      </c>
      <c r="G975" s="5"/>
      <c r="P975" s="5"/>
    </row>
    <row r="976" spans="1:16" x14ac:dyDescent="0.2">
      <c r="A976" t="s">
        <v>417</v>
      </c>
      <c r="B976">
        <v>7.9</v>
      </c>
      <c r="C976" s="5">
        <v>2</v>
      </c>
      <c r="G976" s="5"/>
      <c r="P976" s="5"/>
    </row>
    <row r="977" spans="1:16" x14ac:dyDescent="0.2">
      <c r="A977" t="s">
        <v>418</v>
      </c>
      <c r="B977">
        <v>6.1</v>
      </c>
      <c r="C977" s="5">
        <v>2</v>
      </c>
      <c r="G977" s="5"/>
      <c r="P977" s="5"/>
    </row>
    <row r="978" spans="1:16" x14ac:dyDescent="0.2">
      <c r="A978" t="s">
        <v>419</v>
      </c>
      <c r="B978">
        <v>12.8</v>
      </c>
      <c r="C978" s="5">
        <v>2</v>
      </c>
      <c r="G978" s="5"/>
      <c r="P978" s="5"/>
    </row>
    <row r="979" spans="1:16" x14ac:dyDescent="0.2">
      <c r="A979" t="s">
        <v>420</v>
      </c>
      <c r="B979">
        <v>8.8000000000000007</v>
      </c>
      <c r="C979" s="5">
        <v>2</v>
      </c>
      <c r="G979" s="5"/>
      <c r="P979" s="5"/>
    </row>
    <row r="980" spans="1:16" x14ac:dyDescent="0.2">
      <c r="A980" t="s">
        <v>421</v>
      </c>
      <c r="B980">
        <v>8</v>
      </c>
      <c r="C980" s="5">
        <v>2</v>
      </c>
      <c r="G980" s="5"/>
      <c r="P980" s="5"/>
    </row>
    <row r="981" spans="1:16" x14ac:dyDescent="0.2">
      <c r="A981" t="s">
        <v>422</v>
      </c>
      <c r="B981">
        <v>10.199999999999999</v>
      </c>
      <c r="C981" s="5">
        <v>2</v>
      </c>
      <c r="G981" s="5"/>
      <c r="P981" s="5"/>
    </row>
    <row r="982" spans="1:16" x14ac:dyDescent="0.2">
      <c r="A982" t="s">
        <v>423</v>
      </c>
      <c r="B982">
        <v>8.1999999999999993</v>
      </c>
      <c r="C982" s="5">
        <v>2</v>
      </c>
      <c r="G982" s="5"/>
      <c r="P982" s="5"/>
    </row>
    <row r="983" spans="1:16" x14ac:dyDescent="0.2">
      <c r="A983" t="s">
        <v>1166</v>
      </c>
      <c r="B983">
        <v>58</v>
      </c>
      <c r="C983" s="5">
        <v>3</v>
      </c>
      <c r="G983" s="5"/>
      <c r="P983" s="5"/>
    </row>
    <row r="984" spans="1:16" x14ac:dyDescent="0.2">
      <c r="A984" t="s">
        <v>1167</v>
      </c>
      <c r="B984">
        <v>86</v>
      </c>
      <c r="C984" s="5">
        <v>3</v>
      </c>
      <c r="G984" s="5"/>
      <c r="P984" s="5"/>
    </row>
    <row r="985" spans="1:16" x14ac:dyDescent="0.2">
      <c r="A985" t="s">
        <v>1168</v>
      </c>
      <c r="B985">
        <v>108</v>
      </c>
      <c r="C985" s="5">
        <v>3</v>
      </c>
      <c r="G985" s="5"/>
      <c r="P985" s="5"/>
    </row>
    <row r="986" spans="1:16" x14ac:dyDescent="0.2">
      <c r="A986" t="s">
        <v>1169</v>
      </c>
      <c r="B986">
        <v>91.5</v>
      </c>
      <c r="C986" s="5">
        <v>3</v>
      </c>
      <c r="G986" s="5"/>
      <c r="P986" s="5"/>
    </row>
    <row r="987" spans="1:16" x14ac:dyDescent="0.2">
      <c r="A987" t="s">
        <v>1170</v>
      </c>
      <c r="B987">
        <v>97</v>
      </c>
      <c r="C987" s="5">
        <v>3</v>
      </c>
      <c r="G987" s="5"/>
      <c r="P987" s="5"/>
    </row>
    <row r="988" spans="1:16" x14ac:dyDescent="0.2">
      <c r="A988" t="s">
        <v>1171</v>
      </c>
      <c r="B988">
        <v>97</v>
      </c>
      <c r="C988" s="5">
        <v>3</v>
      </c>
      <c r="G988" s="5"/>
      <c r="P988" s="5"/>
    </row>
    <row r="989" spans="1:16" x14ac:dyDescent="0.2">
      <c r="A989" t="s">
        <v>1172</v>
      </c>
      <c r="B989">
        <v>123</v>
      </c>
      <c r="C989" s="5">
        <v>3</v>
      </c>
      <c r="G989" s="5"/>
      <c r="P989" s="5"/>
    </row>
    <row r="990" spans="1:16" x14ac:dyDescent="0.2">
      <c r="A990" t="s">
        <v>1173</v>
      </c>
      <c r="B990">
        <v>112</v>
      </c>
      <c r="C990" s="5">
        <v>3</v>
      </c>
      <c r="G990" s="5"/>
      <c r="P990" s="5"/>
    </row>
    <row r="991" spans="1:16" x14ac:dyDescent="0.2">
      <c r="A991" t="s">
        <v>1174</v>
      </c>
      <c r="B991">
        <v>118</v>
      </c>
      <c r="C991" s="5">
        <v>3</v>
      </c>
      <c r="G991" s="5"/>
      <c r="P991" s="5"/>
    </row>
    <row r="992" spans="1:16" x14ac:dyDescent="0.2">
      <c r="A992" t="s">
        <v>1175</v>
      </c>
      <c r="B992">
        <v>116</v>
      </c>
      <c r="C992" s="5">
        <v>3</v>
      </c>
      <c r="G992" s="5"/>
      <c r="P992" s="5"/>
    </row>
    <row r="993" spans="1:16" x14ac:dyDescent="0.2">
      <c r="A993" t="s">
        <v>424</v>
      </c>
      <c r="B993">
        <v>7.5</v>
      </c>
      <c r="C993" s="5">
        <v>2</v>
      </c>
      <c r="G993" s="5"/>
      <c r="P993" s="5"/>
    </row>
    <row r="994" spans="1:16" x14ac:dyDescent="0.2">
      <c r="A994" t="s">
        <v>425</v>
      </c>
      <c r="B994">
        <v>8.3000000000000007</v>
      </c>
      <c r="C994" s="5">
        <v>2</v>
      </c>
      <c r="G994" s="5"/>
      <c r="P994" s="5"/>
    </row>
    <row r="995" spans="1:16" x14ac:dyDescent="0.2">
      <c r="A995" t="s">
        <v>426</v>
      </c>
      <c r="B995">
        <v>4.7</v>
      </c>
      <c r="C995" s="5">
        <v>2</v>
      </c>
      <c r="G995" s="5"/>
      <c r="P995" s="5"/>
    </row>
    <row r="996" spans="1:16" x14ac:dyDescent="0.2">
      <c r="A996" t="s">
        <v>427</v>
      </c>
      <c r="B996">
        <v>6</v>
      </c>
      <c r="C996" s="5">
        <v>2</v>
      </c>
      <c r="G996" s="5"/>
      <c r="P996" s="5"/>
    </row>
    <row r="997" spans="1:16" x14ac:dyDescent="0.2">
      <c r="A997" t="s">
        <v>428</v>
      </c>
      <c r="B997">
        <v>4.7</v>
      </c>
      <c r="C997" s="5">
        <v>2</v>
      </c>
      <c r="G997" s="5"/>
      <c r="P997" s="5"/>
    </row>
    <row r="998" spans="1:16" x14ac:dyDescent="0.2">
      <c r="A998" t="s">
        <v>429</v>
      </c>
      <c r="B998">
        <v>9.4</v>
      </c>
      <c r="C998" s="5">
        <v>2</v>
      </c>
      <c r="G998" s="5"/>
      <c r="P998" s="5"/>
    </row>
    <row r="999" spans="1:16" x14ac:dyDescent="0.2">
      <c r="A999" t="s">
        <v>430</v>
      </c>
      <c r="B999">
        <v>20.399999999999999</v>
      </c>
      <c r="C999" s="5">
        <v>2</v>
      </c>
      <c r="G999" s="5"/>
      <c r="P999" s="5"/>
    </row>
    <row r="1000" spans="1:16" x14ac:dyDescent="0.2">
      <c r="A1000" t="s">
        <v>431</v>
      </c>
      <c r="B1000">
        <v>6.6</v>
      </c>
      <c r="C1000" s="5">
        <v>2</v>
      </c>
      <c r="G1000" s="5"/>
      <c r="P1000" s="5"/>
    </row>
    <row r="1001" spans="1:16" x14ac:dyDescent="0.2">
      <c r="A1001" t="s">
        <v>432</v>
      </c>
      <c r="B1001">
        <v>12.8</v>
      </c>
      <c r="C1001" s="5">
        <v>2</v>
      </c>
      <c r="G1001" s="5"/>
      <c r="P1001" s="5"/>
    </row>
    <row r="1002" spans="1:16" x14ac:dyDescent="0.2">
      <c r="A1002" t="s">
        <v>433</v>
      </c>
      <c r="B1002">
        <v>11.6</v>
      </c>
      <c r="C1002" s="5">
        <v>2</v>
      </c>
      <c r="G1002" s="5"/>
      <c r="P1002" s="5"/>
    </row>
    <row r="1003" spans="1:16" x14ac:dyDescent="0.2">
      <c r="A1003" t="s">
        <v>434</v>
      </c>
      <c r="B1003">
        <v>7.8</v>
      </c>
      <c r="C1003" s="5">
        <v>2</v>
      </c>
      <c r="G1003" s="5"/>
      <c r="P1003" s="5"/>
    </row>
    <row r="1004" spans="1:16" x14ac:dyDescent="0.2">
      <c r="A1004" t="s">
        <v>435</v>
      </c>
      <c r="B1004">
        <v>8.4</v>
      </c>
      <c r="C1004" s="5">
        <v>2</v>
      </c>
      <c r="G1004" s="5"/>
      <c r="P1004" s="5"/>
    </row>
    <row r="1005" spans="1:16" x14ac:dyDescent="0.2">
      <c r="A1005" t="s">
        <v>436</v>
      </c>
      <c r="B1005">
        <v>9.9</v>
      </c>
      <c r="C1005" s="5">
        <v>2</v>
      </c>
      <c r="G1005" s="5"/>
      <c r="P1005" s="5"/>
    </row>
    <row r="1006" spans="1:16" x14ac:dyDescent="0.2">
      <c r="A1006" t="s">
        <v>437</v>
      </c>
      <c r="B1006">
        <v>14.8</v>
      </c>
      <c r="C1006" s="5">
        <v>2</v>
      </c>
      <c r="G1006" s="5"/>
      <c r="P1006" s="5"/>
    </row>
    <row r="1007" spans="1:16" x14ac:dyDescent="0.2">
      <c r="A1007" t="s">
        <v>438</v>
      </c>
      <c r="B1007">
        <v>6.4</v>
      </c>
      <c r="C1007" s="5">
        <v>2</v>
      </c>
      <c r="G1007" s="5"/>
      <c r="P1007" s="5"/>
    </row>
    <row r="1008" spans="1:16" x14ac:dyDescent="0.2">
      <c r="A1008" t="s">
        <v>1176</v>
      </c>
      <c r="B1008">
        <v>11.9</v>
      </c>
      <c r="C1008" s="5">
        <v>3</v>
      </c>
      <c r="G1008" s="5"/>
      <c r="P1008" s="5"/>
    </row>
    <row r="1009" spans="1:16" x14ac:dyDescent="0.2">
      <c r="A1009" t="s">
        <v>1177</v>
      </c>
      <c r="B1009">
        <v>18.100000000000001</v>
      </c>
      <c r="C1009" s="5">
        <v>3</v>
      </c>
      <c r="G1009" s="5"/>
      <c r="P1009" s="5"/>
    </row>
    <row r="1010" spans="1:16" x14ac:dyDescent="0.2">
      <c r="A1010" t="s">
        <v>439</v>
      </c>
      <c r="B1010">
        <v>18.600000000000001</v>
      </c>
      <c r="C1010" s="5">
        <v>2</v>
      </c>
      <c r="G1010" s="5"/>
      <c r="P1010" s="5"/>
    </row>
    <row r="1011" spans="1:16" x14ac:dyDescent="0.2">
      <c r="A1011" t="s">
        <v>440</v>
      </c>
      <c r="B1011">
        <v>12.8</v>
      </c>
      <c r="C1011" s="5">
        <v>2</v>
      </c>
      <c r="G1011" s="5"/>
      <c r="P1011" s="5"/>
    </row>
    <row r="1012" spans="1:16" x14ac:dyDescent="0.2">
      <c r="A1012" t="s">
        <v>441</v>
      </c>
      <c r="B1012">
        <v>8.1999999999999993</v>
      </c>
      <c r="C1012" s="5">
        <v>2</v>
      </c>
      <c r="G1012" s="5"/>
      <c r="P1012" s="5"/>
    </row>
    <row r="1013" spans="1:16" x14ac:dyDescent="0.2">
      <c r="A1013" t="s">
        <v>1178</v>
      </c>
      <c r="B1013">
        <v>13.7</v>
      </c>
      <c r="C1013" s="5">
        <v>3</v>
      </c>
      <c r="G1013" s="5"/>
      <c r="P1013" s="5"/>
    </row>
    <row r="1014" spans="1:16" x14ac:dyDescent="0.2">
      <c r="A1014" t="s">
        <v>1179</v>
      </c>
      <c r="B1014">
        <v>30.9</v>
      </c>
      <c r="C1014" s="5">
        <v>3</v>
      </c>
      <c r="G1014" s="5"/>
      <c r="P1014" s="5"/>
    </row>
    <row r="1015" spans="1:16" x14ac:dyDescent="0.2">
      <c r="A1015" t="s">
        <v>1180</v>
      </c>
      <c r="B1015">
        <v>31.5</v>
      </c>
      <c r="C1015" s="5">
        <v>3</v>
      </c>
      <c r="G1015" s="5"/>
      <c r="P1015" s="5"/>
    </row>
    <row r="1016" spans="1:16" x14ac:dyDescent="0.2">
      <c r="A1016" t="s">
        <v>1181</v>
      </c>
      <c r="B1016">
        <v>23</v>
      </c>
      <c r="C1016" s="5">
        <v>3</v>
      </c>
      <c r="G1016" s="5"/>
      <c r="P1016" s="5"/>
    </row>
    <row r="1017" spans="1:16" x14ac:dyDescent="0.2">
      <c r="A1017" t="s">
        <v>1182</v>
      </c>
      <c r="B1017">
        <v>21.6</v>
      </c>
      <c r="C1017" s="5">
        <v>3</v>
      </c>
      <c r="G1017" s="5"/>
      <c r="P1017" s="5"/>
    </row>
    <row r="1018" spans="1:16" x14ac:dyDescent="0.2">
      <c r="A1018" t="s">
        <v>1183</v>
      </c>
      <c r="B1018">
        <v>12.9</v>
      </c>
      <c r="C1018" s="5">
        <v>3</v>
      </c>
      <c r="G1018" s="5"/>
      <c r="P1018" s="5"/>
    </row>
    <row r="1019" spans="1:16" x14ac:dyDescent="0.2">
      <c r="A1019" t="s">
        <v>442</v>
      </c>
      <c r="B1019">
        <v>3.2</v>
      </c>
      <c r="C1019" s="5">
        <v>2</v>
      </c>
      <c r="G1019" s="5"/>
      <c r="P1019" s="5"/>
    </row>
    <row r="1020" spans="1:16" x14ac:dyDescent="0.2">
      <c r="A1020" t="s">
        <v>443</v>
      </c>
      <c r="B1020">
        <v>8.9</v>
      </c>
      <c r="C1020" s="5">
        <v>2</v>
      </c>
      <c r="G1020" s="5"/>
      <c r="P1020" s="5"/>
    </row>
    <row r="1021" spans="1:16" x14ac:dyDescent="0.2">
      <c r="A1021" t="s">
        <v>444</v>
      </c>
      <c r="B1021">
        <v>5.8</v>
      </c>
      <c r="C1021" s="5">
        <v>2</v>
      </c>
      <c r="G1021" s="5"/>
      <c r="P1021" s="5"/>
    </row>
    <row r="1022" spans="1:16" x14ac:dyDescent="0.2">
      <c r="A1022" t="s">
        <v>445</v>
      </c>
      <c r="B1022">
        <v>6.3</v>
      </c>
      <c r="C1022" s="5">
        <v>2</v>
      </c>
      <c r="G1022" s="5"/>
      <c r="P1022" s="5"/>
    </row>
    <row r="1023" spans="1:16" x14ac:dyDescent="0.2">
      <c r="A1023" t="s">
        <v>446</v>
      </c>
      <c r="B1023">
        <v>3.1</v>
      </c>
      <c r="C1023" s="5">
        <v>2</v>
      </c>
      <c r="G1023" s="5"/>
      <c r="P1023" s="5"/>
    </row>
    <row r="1024" spans="1:16" x14ac:dyDescent="0.2">
      <c r="A1024" t="s">
        <v>447</v>
      </c>
      <c r="B1024">
        <v>3.6</v>
      </c>
      <c r="C1024" s="5">
        <v>2</v>
      </c>
      <c r="G1024" s="5"/>
      <c r="P1024" s="5"/>
    </row>
    <row r="1025" spans="1:16" x14ac:dyDescent="0.2">
      <c r="A1025" t="s">
        <v>448</v>
      </c>
      <c r="B1025">
        <v>1.5</v>
      </c>
      <c r="C1025" s="5">
        <v>2</v>
      </c>
      <c r="G1025" s="5"/>
      <c r="P1025" s="5"/>
    </row>
    <row r="1026" spans="1:16" x14ac:dyDescent="0.2">
      <c r="A1026" t="s">
        <v>449</v>
      </c>
      <c r="B1026">
        <v>9.9</v>
      </c>
      <c r="C1026" s="5">
        <v>2</v>
      </c>
      <c r="G1026" s="5"/>
      <c r="P1026" s="5"/>
    </row>
    <row r="1027" spans="1:16" x14ac:dyDescent="0.2">
      <c r="A1027" t="s">
        <v>450</v>
      </c>
      <c r="B1027">
        <v>10</v>
      </c>
      <c r="C1027" s="5">
        <v>2</v>
      </c>
      <c r="G1027" s="5"/>
      <c r="P1027" s="5"/>
    </row>
    <row r="1028" spans="1:16" x14ac:dyDescent="0.2">
      <c r="A1028" t="s">
        <v>451</v>
      </c>
      <c r="B1028">
        <v>5.8</v>
      </c>
      <c r="C1028" s="5">
        <v>2</v>
      </c>
      <c r="G1028" s="5"/>
      <c r="P1028" s="5"/>
    </row>
    <row r="1029" spans="1:16" x14ac:dyDescent="0.2">
      <c r="A1029" t="s">
        <v>452</v>
      </c>
      <c r="B1029">
        <v>9.1999999999999993</v>
      </c>
      <c r="C1029" s="5">
        <v>2</v>
      </c>
      <c r="G1029" s="5"/>
      <c r="P1029" s="5"/>
    </row>
    <row r="1030" spans="1:16" x14ac:dyDescent="0.2">
      <c r="A1030" t="s">
        <v>453</v>
      </c>
      <c r="B1030">
        <v>9.3000000000000007</v>
      </c>
      <c r="C1030" s="5">
        <v>2</v>
      </c>
      <c r="G1030" s="5"/>
      <c r="P1030" s="5"/>
    </row>
    <row r="1031" spans="1:16" x14ac:dyDescent="0.2">
      <c r="A1031" t="s">
        <v>454</v>
      </c>
      <c r="B1031">
        <v>4.9000000000000004</v>
      </c>
      <c r="C1031" s="5">
        <v>2</v>
      </c>
      <c r="G1031" s="5"/>
      <c r="P1031" s="5"/>
    </row>
    <row r="1032" spans="1:16" x14ac:dyDescent="0.2">
      <c r="A1032" t="s">
        <v>455</v>
      </c>
      <c r="B1032">
        <v>6.7</v>
      </c>
      <c r="C1032" s="5">
        <v>2</v>
      </c>
      <c r="G1032" s="5"/>
      <c r="P1032" s="5"/>
    </row>
    <row r="1033" spans="1:16" x14ac:dyDescent="0.2">
      <c r="A1033" t="s">
        <v>456</v>
      </c>
      <c r="B1033">
        <v>4.2</v>
      </c>
      <c r="C1033" s="5">
        <v>2</v>
      </c>
      <c r="G1033" s="5"/>
      <c r="P1033" s="5"/>
    </row>
    <row r="1034" spans="1:16" x14ac:dyDescent="0.2">
      <c r="A1034" t="s">
        <v>457</v>
      </c>
      <c r="B1034">
        <v>14.1</v>
      </c>
      <c r="C1034" s="5">
        <v>2</v>
      </c>
      <c r="G1034" s="5"/>
      <c r="P1034" s="5"/>
    </row>
    <row r="1035" spans="1:16" x14ac:dyDescent="0.2">
      <c r="A1035" t="s">
        <v>458</v>
      </c>
      <c r="B1035">
        <v>7.6</v>
      </c>
      <c r="C1035" s="5">
        <v>2</v>
      </c>
      <c r="G1035" s="5"/>
      <c r="P1035" s="5"/>
    </row>
    <row r="1036" spans="1:16" x14ac:dyDescent="0.2">
      <c r="A1036" t="s">
        <v>459</v>
      </c>
      <c r="B1036">
        <v>3.2</v>
      </c>
      <c r="C1036" s="5">
        <v>2</v>
      </c>
      <c r="G1036" s="5"/>
      <c r="P1036" s="5"/>
    </row>
    <row r="1037" spans="1:16" x14ac:dyDescent="0.2">
      <c r="A1037" t="s">
        <v>460</v>
      </c>
      <c r="B1037">
        <v>8</v>
      </c>
      <c r="C1037" s="5">
        <v>2</v>
      </c>
      <c r="G1037" s="5"/>
      <c r="P1037" s="5"/>
    </row>
    <row r="1038" spans="1:16" x14ac:dyDescent="0.2">
      <c r="A1038" t="s">
        <v>461</v>
      </c>
      <c r="B1038">
        <v>6.2</v>
      </c>
      <c r="C1038" s="5">
        <v>2</v>
      </c>
      <c r="G1038" s="5"/>
      <c r="P1038" s="5"/>
    </row>
    <row r="1039" spans="1:16" x14ac:dyDescent="0.2">
      <c r="A1039" t="s">
        <v>462</v>
      </c>
      <c r="B1039">
        <v>2.4</v>
      </c>
      <c r="C1039" s="5">
        <v>2</v>
      </c>
      <c r="G1039" s="5"/>
      <c r="P1039" s="5"/>
    </row>
    <row r="1040" spans="1:16" x14ac:dyDescent="0.2">
      <c r="A1040" t="s">
        <v>463</v>
      </c>
      <c r="B1040">
        <v>4.2</v>
      </c>
      <c r="C1040" s="5">
        <v>2</v>
      </c>
      <c r="G1040" s="5"/>
      <c r="P1040" s="5"/>
    </row>
    <row r="1041" spans="1:16" x14ac:dyDescent="0.2">
      <c r="A1041" t="s">
        <v>464</v>
      </c>
      <c r="B1041">
        <v>10.199999999999999</v>
      </c>
      <c r="C1041" s="5">
        <v>2</v>
      </c>
      <c r="G1041" s="5"/>
      <c r="P1041" s="5"/>
    </row>
    <row r="1042" spans="1:16" x14ac:dyDescent="0.2">
      <c r="A1042" t="s">
        <v>465</v>
      </c>
      <c r="B1042">
        <v>5.7</v>
      </c>
      <c r="C1042" s="5">
        <v>2</v>
      </c>
      <c r="G1042" s="5"/>
      <c r="P1042" s="5"/>
    </row>
    <row r="1043" spans="1:16" x14ac:dyDescent="0.2">
      <c r="A1043" t="s">
        <v>466</v>
      </c>
      <c r="B1043">
        <v>7</v>
      </c>
      <c r="C1043" s="5">
        <v>2</v>
      </c>
      <c r="G1043" s="5"/>
      <c r="P1043" s="5"/>
    </row>
    <row r="1044" spans="1:16" x14ac:dyDescent="0.2">
      <c r="A1044" t="s">
        <v>467</v>
      </c>
      <c r="B1044">
        <v>3.3</v>
      </c>
      <c r="C1044" s="5">
        <v>2</v>
      </c>
      <c r="G1044" s="5"/>
      <c r="P1044" s="5"/>
    </row>
    <row r="1045" spans="1:16" x14ac:dyDescent="0.2">
      <c r="A1045" t="s">
        <v>468</v>
      </c>
      <c r="B1045">
        <v>7.3</v>
      </c>
      <c r="C1045" s="5">
        <v>2</v>
      </c>
      <c r="G1045" s="5"/>
      <c r="P1045" s="5"/>
    </row>
    <row r="1046" spans="1:16" x14ac:dyDescent="0.2">
      <c r="A1046" t="s">
        <v>469</v>
      </c>
      <c r="B1046">
        <v>10.5</v>
      </c>
      <c r="C1046" s="5">
        <v>2</v>
      </c>
      <c r="G1046" s="5"/>
      <c r="P1046" s="5"/>
    </row>
    <row r="1047" spans="1:16" x14ac:dyDescent="0.2">
      <c r="A1047" t="s">
        <v>470</v>
      </c>
      <c r="B1047">
        <v>6.6</v>
      </c>
      <c r="C1047" s="5">
        <v>2</v>
      </c>
      <c r="G1047" s="5"/>
      <c r="P1047" s="5"/>
    </row>
    <row r="1048" spans="1:16" x14ac:dyDescent="0.2">
      <c r="A1048" t="s">
        <v>471</v>
      </c>
      <c r="B1048">
        <v>6.1</v>
      </c>
      <c r="C1048" s="5">
        <v>2</v>
      </c>
      <c r="G1048" s="5"/>
      <c r="P1048" s="5"/>
    </row>
    <row r="1049" spans="1:16" x14ac:dyDescent="0.2">
      <c r="A1049" t="s">
        <v>472</v>
      </c>
      <c r="B1049">
        <v>6.8</v>
      </c>
      <c r="C1049" s="5">
        <v>2</v>
      </c>
      <c r="G1049" s="5"/>
      <c r="P1049" s="5"/>
    </row>
    <row r="1050" spans="1:16" x14ac:dyDescent="0.2">
      <c r="A1050" t="s">
        <v>473</v>
      </c>
      <c r="B1050">
        <v>11.1</v>
      </c>
      <c r="C1050" s="5">
        <v>2</v>
      </c>
      <c r="G1050" s="5"/>
      <c r="P1050" s="5"/>
    </row>
    <row r="1051" spans="1:16" x14ac:dyDescent="0.2">
      <c r="A1051" t="s">
        <v>474</v>
      </c>
      <c r="B1051">
        <v>13.5</v>
      </c>
      <c r="C1051" s="5">
        <v>2</v>
      </c>
      <c r="G1051" s="5"/>
      <c r="P1051" s="5"/>
    </row>
    <row r="1052" spans="1:16" x14ac:dyDescent="0.2">
      <c r="A1052" t="s">
        <v>475</v>
      </c>
      <c r="B1052">
        <v>5.3</v>
      </c>
      <c r="C1052" s="5">
        <v>2</v>
      </c>
      <c r="G1052" s="5"/>
      <c r="P1052" s="5"/>
    </row>
    <row r="1053" spans="1:16" x14ac:dyDescent="0.2">
      <c r="A1053" t="s">
        <v>476</v>
      </c>
      <c r="B1053">
        <v>9.3000000000000007</v>
      </c>
      <c r="C1053" s="5">
        <v>2</v>
      </c>
      <c r="G1053" s="5"/>
      <c r="P1053" s="5"/>
    </row>
    <row r="1054" spans="1:16" x14ac:dyDescent="0.2">
      <c r="A1054" t="s">
        <v>477</v>
      </c>
      <c r="B1054">
        <v>9</v>
      </c>
      <c r="C1054" s="5">
        <v>2</v>
      </c>
      <c r="G1054" s="5"/>
      <c r="P1054" s="5"/>
    </row>
    <row r="1055" spans="1:16" x14ac:dyDescent="0.2">
      <c r="A1055" t="s">
        <v>478</v>
      </c>
      <c r="B1055">
        <v>4</v>
      </c>
      <c r="C1055" s="5">
        <v>2</v>
      </c>
      <c r="G1055" s="5"/>
      <c r="P1055" s="5"/>
    </row>
    <row r="1056" spans="1:16" x14ac:dyDescent="0.2">
      <c r="A1056" t="s">
        <v>479</v>
      </c>
      <c r="B1056">
        <v>12.5</v>
      </c>
      <c r="C1056" s="5">
        <v>2</v>
      </c>
      <c r="G1056" s="5"/>
      <c r="P1056" s="5"/>
    </row>
    <row r="1057" spans="1:16" x14ac:dyDescent="0.2">
      <c r="A1057" t="s">
        <v>480</v>
      </c>
      <c r="B1057">
        <v>16.899999999999999</v>
      </c>
      <c r="C1057" s="5">
        <v>2</v>
      </c>
      <c r="G1057" s="5"/>
      <c r="P1057" s="5"/>
    </row>
    <row r="1058" spans="1:16" x14ac:dyDescent="0.2">
      <c r="A1058" t="s">
        <v>481</v>
      </c>
      <c r="B1058">
        <v>11.3</v>
      </c>
      <c r="C1058" s="5">
        <v>2</v>
      </c>
      <c r="G1058" s="5"/>
      <c r="P1058" s="5"/>
    </row>
    <row r="1059" spans="1:16" x14ac:dyDescent="0.2">
      <c r="A1059" t="s">
        <v>482</v>
      </c>
      <c r="B1059">
        <v>9.5</v>
      </c>
      <c r="C1059" s="5">
        <v>2</v>
      </c>
      <c r="G1059" s="5"/>
      <c r="P1059" s="5"/>
    </row>
    <row r="1060" spans="1:16" x14ac:dyDescent="0.2">
      <c r="A1060" t="s">
        <v>483</v>
      </c>
      <c r="B1060">
        <v>7.3</v>
      </c>
      <c r="C1060" s="5">
        <v>2</v>
      </c>
      <c r="G1060" s="5"/>
      <c r="P1060" s="5"/>
    </row>
    <row r="1061" spans="1:16" x14ac:dyDescent="0.2">
      <c r="A1061" t="s">
        <v>484</v>
      </c>
      <c r="B1061">
        <v>7.1</v>
      </c>
      <c r="C1061" s="5">
        <v>2</v>
      </c>
      <c r="G1061" s="5"/>
      <c r="P1061" s="5"/>
    </row>
    <row r="1062" spans="1:16" x14ac:dyDescent="0.2">
      <c r="A1062" t="s">
        <v>1184</v>
      </c>
      <c r="B1062">
        <v>24.4</v>
      </c>
      <c r="C1062" s="5">
        <v>3</v>
      </c>
      <c r="G1062" s="5"/>
      <c r="P1062" s="5"/>
    </row>
    <row r="1063" spans="1:16" x14ac:dyDescent="0.2">
      <c r="A1063" t="s">
        <v>1185</v>
      </c>
      <c r="B1063">
        <v>26.3</v>
      </c>
      <c r="C1063" s="5">
        <v>3</v>
      </c>
      <c r="G1063" s="5"/>
      <c r="P1063" s="5"/>
    </row>
    <row r="1064" spans="1:16" x14ac:dyDescent="0.2">
      <c r="A1064" t="s">
        <v>485</v>
      </c>
      <c r="B1064">
        <v>7.5</v>
      </c>
      <c r="C1064" s="5">
        <v>2</v>
      </c>
      <c r="G1064" s="5"/>
      <c r="P1064" s="5"/>
    </row>
    <row r="1065" spans="1:16" x14ac:dyDescent="0.2">
      <c r="A1065" t="s">
        <v>1186</v>
      </c>
      <c r="B1065">
        <v>20</v>
      </c>
      <c r="C1065" s="5">
        <v>3</v>
      </c>
      <c r="G1065" s="5"/>
      <c r="P1065" s="5"/>
    </row>
    <row r="1066" spans="1:16" x14ac:dyDescent="0.2">
      <c r="A1066" t="s">
        <v>486</v>
      </c>
      <c r="B1066">
        <v>14.4</v>
      </c>
      <c r="C1066" s="5">
        <v>2</v>
      </c>
      <c r="G1066" s="5"/>
      <c r="P1066" s="5"/>
    </row>
    <row r="1067" spans="1:16" x14ac:dyDescent="0.2">
      <c r="A1067" t="s">
        <v>487</v>
      </c>
      <c r="B1067">
        <v>12.2</v>
      </c>
      <c r="C1067" s="5">
        <v>2</v>
      </c>
      <c r="G1067" s="5"/>
      <c r="P1067" s="5"/>
    </row>
    <row r="1068" spans="1:16" x14ac:dyDescent="0.2">
      <c r="A1068" t="s">
        <v>488</v>
      </c>
      <c r="B1068">
        <v>6.1</v>
      </c>
      <c r="C1068" s="5">
        <v>2</v>
      </c>
      <c r="G1068" s="5"/>
      <c r="P1068" s="5"/>
    </row>
    <row r="1069" spans="1:16" x14ac:dyDescent="0.2">
      <c r="A1069" t="s">
        <v>489</v>
      </c>
      <c r="B1069">
        <v>4.5</v>
      </c>
      <c r="C1069" s="5">
        <v>2</v>
      </c>
      <c r="G1069" s="5"/>
      <c r="P1069" s="5"/>
    </row>
    <row r="1070" spans="1:16" x14ac:dyDescent="0.2">
      <c r="A1070" t="s">
        <v>490</v>
      </c>
      <c r="B1070">
        <v>7.4</v>
      </c>
      <c r="C1070" s="5">
        <v>2</v>
      </c>
      <c r="G1070" s="5"/>
      <c r="P1070" s="5"/>
    </row>
    <row r="1071" spans="1:16" x14ac:dyDescent="0.2">
      <c r="A1071" t="s">
        <v>491</v>
      </c>
      <c r="B1071">
        <v>7.9</v>
      </c>
      <c r="C1071" s="5">
        <v>2</v>
      </c>
      <c r="G1071" s="5"/>
      <c r="P1071" s="5"/>
    </row>
    <row r="1072" spans="1:16" x14ac:dyDescent="0.2">
      <c r="A1072" t="s">
        <v>1187</v>
      </c>
      <c r="B1072">
        <v>20.100000000000001</v>
      </c>
      <c r="C1072" s="5">
        <v>3</v>
      </c>
      <c r="G1072" s="5"/>
      <c r="P1072" s="5"/>
    </row>
    <row r="1073" spans="1:16" x14ac:dyDescent="0.2">
      <c r="A1073" t="s">
        <v>492</v>
      </c>
      <c r="B1073">
        <v>7.9</v>
      </c>
      <c r="C1073" s="5">
        <v>2</v>
      </c>
      <c r="G1073" s="5"/>
      <c r="P1073" s="5"/>
    </row>
    <row r="1074" spans="1:16" x14ac:dyDescent="0.2">
      <c r="A1074" t="s">
        <v>493</v>
      </c>
      <c r="B1074">
        <v>6.8</v>
      </c>
      <c r="C1074" s="5">
        <v>2</v>
      </c>
      <c r="G1074" s="5"/>
      <c r="P1074" s="5"/>
    </row>
    <row r="1075" spans="1:16" x14ac:dyDescent="0.2">
      <c r="A1075" t="s">
        <v>494</v>
      </c>
      <c r="B1075">
        <v>8.3000000000000007</v>
      </c>
      <c r="C1075" s="5">
        <v>2</v>
      </c>
      <c r="G1075" s="5"/>
      <c r="P1075" s="5"/>
    </row>
    <row r="1076" spans="1:16" x14ac:dyDescent="0.2">
      <c r="A1076" t="s">
        <v>495</v>
      </c>
      <c r="B1076">
        <v>10.9</v>
      </c>
      <c r="C1076" s="5">
        <v>2</v>
      </c>
      <c r="G1076" s="5"/>
      <c r="P1076" s="5"/>
    </row>
    <row r="1077" spans="1:16" x14ac:dyDescent="0.2">
      <c r="A1077" t="s">
        <v>496</v>
      </c>
      <c r="B1077">
        <v>10.9</v>
      </c>
      <c r="C1077" s="5">
        <v>2</v>
      </c>
      <c r="G1077" s="5"/>
      <c r="P1077" s="5"/>
    </row>
    <row r="1078" spans="1:16" x14ac:dyDescent="0.2">
      <c r="A1078" t="s">
        <v>497</v>
      </c>
      <c r="B1078">
        <v>21.6</v>
      </c>
      <c r="C1078" s="5">
        <v>2</v>
      </c>
      <c r="G1078" s="5"/>
      <c r="P1078" s="5"/>
    </row>
    <row r="1079" spans="1:16" x14ac:dyDescent="0.2">
      <c r="A1079" t="s">
        <v>1188</v>
      </c>
      <c r="B1079">
        <v>29</v>
      </c>
      <c r="C1079" s="5">
        <v>3</v>
      </c>
      <c r="G1079" s="5"/>
      <c r="P1079" s="5"/>
    </row>
    <row r="1080" spans="1:16" x14ac:dyDescent="0.2">
      <c r="A1080" t="s">
        <v>1189</v>
      </c>
      <c r="B1080">
        <v>33.200000000000003</v>
      </c>
      <c r="C1080" s="5">
        <v>3</v>
      </c>
      <c r="G1080" s="5"/>
      <c r="P1080" s="5"/>
    </row>
    <row r="1081" spans="1:16" x14ac:dyDescent="0.2">
      <c r="A1081" t="s">
        <v>1190</v>
      </c>
      <c r="B1081">
        <v>27.6</v>
      </c>
      <c r="C1081" s="5">
        <v>3</v>
      </c>
      <c r="G1081" s="5"/>
      <c r="P1081" s="5"/>
    </row>
    <row r="1082" spans="1:16" x14ac:dyDescent="0.2">
      <c r="A1082" t="s">
        <v>1191</v>
      </c>
      <c r="B1082">
        <v>26.1</v>
      </c>
      <c r="C1082" s="5">
        <v>3</v>
      </c>
      <c r="G1082" s="5"/>
      <c r="P1082" s="5"/>
    </row>
    <row r="1083" spans="1:16" x14ac:dyDescent="0.2">
      <c r="A1083" t="s">
        <v>1192</v>
      </c>
      <c r="B1083">
        <v>22.7</v>
      </c>
      <c r="C1083" s="5">
        <v>3</v>
      </c>
      <c r="G1083" s="5"/>
      <c r="P1083" s="5"/>
    </row>
    <row r="1084" spans="1:16" x14ac:dyDescent="0.2">
      <c r="A1084" t="s">
        <v>1193</v>
      </c>
      <c r="B1084">
        <v>23.5</v>
      </c>
      <c r="C1084" s="5">
        <v>3</v>
      </c>
      <c r="G1084" s="5"/>
      <c r="P1084" s="5"/>
    </row>
    <row r="1085" spans="1:16" x14ac:dyDescent="0.2">
      <c r="A1085" t="s">
        <v>1194</v>
      </c>
      <c r="B1085">
        <v>26.6</v>
      </c>
      <c r="C1085" s="5">
        <v>3</v>
      </c>
      <c r="G1085" s="5"/>
      <c r="P1085" s="5"/>
    </row>
    <row r="1086" spans="1:16" x14ac:dyDescent="0.2">
      <c r="A1086" t="s">
        <v>1195</v>
      </c>
      <c r="B1086">
        <v>14.4</v>
      </c>
      <c r="C1086" s="5">
        <v>3</v>
      </c>
      <c r="G1086" s="5"/>
      <c r="P1086" s="5"/>
    </row>
    <row r="1087" spans="1:16" x14ac:dyDescent="0.2">
      <c r="A1087" t="s">
        <v>1196</v>
      </c>
      <c r="B1087">
        <v>21.7</v>
      </c>
      <c r="C1087" s="5">
        <v>3</v>
      </c>
      <c r="G1087" s="5"/>
      <c r="P1087" s="5"/>
    </row>
    <row r="1088" spans="1:16" x14ac:dyDescent="0.2">
      <c r="A1088" t="s">
        <v>1197</v>
      </c>
      <c r="B1088">
        <v>11.4</v>
      </c>
      <c r="C1088" s="5">
        <v>3</v>
      </c>
      <c r="G1088" s="5"/>
      <c r="P1088" s="5"/>
    </row>
    <row r="1089" spans="1:16" x14ac:dyDescent="0.2">
      <c r="A1089" t="s">
        <v>1198</v>
      </c>
      <c r="B1089">
        <v>19.899999999999999</v>
      </c>
      <c r="C1089" s="5">
        <v>3</v>
      </c>
      <c r="G1089" s="5"/>
      <c r="P1089" s="5"/>
    </row>
    <row r="1090" spans="1:16" x14ac:dyDescent="0.2">
      <c r="A1090" t="s">
        <v>1199</v>
      </c>
      <c r="B1090">
        <v>52</v>
      </c>
      <c r="C1090" s="5">
        <v>3</v>
      </c>
      <c r="G1090" s="5"/>
      <c r="P1090" s="5"/>
    </row>
    <row r="1091" spans="1:16" x14ac:dyDescent="0.2">
      <c r="A1091" t="s">
        <v>1200</v>
      </c>
      <c r="B1091">
        <v>8.9</v>
      </c>
      <c r="C1091" s="5">
        <v>3</v>
      </c>
      <c r="G1091" s="5"/>
      <c r="P1091" s="5"/>
    </row>
    <row r="1092" spans="1:16" x14ac:dyDescent="0.2">
      <c r="A1092" t="s">
        <v>1201</v>
      </c>
      <c r="B1092">
        <v>19.8</v>
      </c>
      <c r="C1092" s="5">
        <v>3</v>
      </c>
      <c r="G1092" s="5"/>
      <c r="P1092" s="5"/>
    </row>
    <row r="1093" spans="1:16" x14ac:dyDescent="0.2">
      <c r="A1093" t="s">
        <v>1202</v>
      </c>
      <c r="B1093">
        <v>33.9</v>
      </c>
      <c r="C1093" s="5">
        <v>3</v>
      </c>
      <c r="G1093" s="5"/>
      <c r="P1093" s="5"/>
    </row>
    <row r="1094" spans="1:16" x14ac:dyDescent="0.2">
      <c r="A1094" t="s">
        <v>498</v>
      </c>
      <c r="B1094">
        <v>3.7</v>
      </c>
      <c r="C1094" s="5">
        <v>2</v>
      </c>
      <c r="G1094" s="5"/>
      <c r="P1094" s="5"/>
    </row>
    <row r="1095" spans="1:16" x14ac:dyDescent="0.2">
      <c r="A1095" t="s">
        <v>499</v>
      </c>
      <c r="B1095">
        <v>7.7</v>
      </c>
      <c r="C1095" s="5">
        <v>2</v>
      </c>
      <c r="G1095" s="5"/>
      <c r="P1095" s="5"/>
    </row>
    <row r="1096" spans="1:16" x14ac:dyDescent="0.2">
      <c r="A1096" t="s">
        <v>500</v>
      </c>
      <c r="B1096">
        <v>6.4</v>
      </c>
      <c r="C1096" s="5">
        <v>2</v>
      </c>
      <c r="G1096" s="5"/>
      <c r="P1096" s="5"/>
    </row>
    <row r="1097" spans="1:16" x14ac:dyDescent="0.2">
      <c r="A1097" t="s">
        <v>501</v>
      </c>
      <c r="B1097">
        <v>4.5</v>
      </c>
      <c r="C1097" s="5">
        <v>2</v>
      </c>
      <c r="G1097" s="5"/>
      <c r="P1097" s="5"/>
    </row>
    <row r="1098" spans="1:16" x14ac:dyDescent="0.2">
      <c r="A1098" t="s">
        <v>502</v>
      </c>
      <c r="B1098">
        <v>1.6</v>
      </c>
      <c r="C1098" s="5">
        <v>2</v>
      </c>
      <c r="G1098" s="5"/>
      <c r="P1098" s="5"/>
    </row>
    <row r="1099" spans="1:16" x14ac:dyDescent="0.2">
      <c r="A1099" t="s">
        <v>503</v>
      </c>
      <c r="B1099">
        <v>3.4</v>
      </c>
      <c r="C1099" s="5">
        <v>2</v>
      </c>
      <c r="G1099" s="5"/>
      <c r="P1099" s="5"/>
    </row>
    <row r="1100" spans="1:16" x14ac:dyDescent="0.2">
      <c r="A1100" t="s">
        <v>504</v>
      </c>
      <c r="B1100">
        <v>6</v>
      </c>
      <c r="C1100" s="5">
        <v>2</v>
      </c>
      <c r="G1100" s="5"/>
      <c r="P1100" s="5"/>
    </row>
    <row r="1101" spans="1:16" x14ac:dyDescent="0.2">
      <c r="A1101" t="s">
        <v>505</v>
      </c>
      <c r="B1101">
        <v>4.7</v>
      </c>
      <c r="C1101" s="5">
        <v>2</v>
      </c>
      <c r="G1101" s="5"/>
      <c r="P1101" s="5"/>
    </row>
    <row r="1102" spans="1:16" x14ac:dyDescent="0.2">
      <c r="A1102" t="s">
        <v>506</v>
      </c>
      <c r="B1102">
        <v>7.5</v>
      </c>
      <c r="C1102" s="5">
        <v>2</v>
      </c>
      <c r="G1102" s="5"/>
      <c r="P1102" s="5"/>
    </row>
    <row r="1103" spans="1:16" x14ac:dyDescent="0.2">
      <c r="A1103" t="s">
        <v>507</v>
      </c>
      <c r="B1103">
        <v>5</v>
      </c>
      <c r="C1103" s="5">
        <v>2</v>
      </c>
      <c r="G1103" s="5"/>
      <c r="P1103" s="5"/>
    </row>
    <row r="1104" spans="1:16" x14ac:dyDescent="0.2">
      <c r="A1104" t="s">
        <v>508</v>
      </c>
      <c r="B1104">
        <v>5.4</v>
      </c>
      <c r="C1104" s="5">
        <v>2</v>
      </c>
      <c r="G1104" s="5"/>
      <c r="P1104" s="5"/>
    </row>
    <row r="1105" spans="1:16" x14ac:dyDescent="0.2">
      <c r="A1105" t="s">
        <v>509</v>
      </c>
      <c r="B1105">
        <v>6.1</v>
      </c>
      <c r="C1105" s="5">
        <v>2</v>
      </c>
      <c r="G1105" s="5"/>
      <c r="P1105" s="5"/>
    </row>
    <row r="1106" spans="1:16" x14ac:dyDescent="0.2">
      <c r="A1106" t="s">
        <v>510</v>
      </c>
      <c r="B1106">
        <v>8.6999999999999993</v>
      </c>
      <c r="C1106" s="5">
        <v>2</v>
      </c>
      <c r="G1106" s="5"/>
      <c r="P1106" s="5"/>
    </row>
    <row r="1107" spans="1:16" x14ac:dyDescent="0.2">
      <c r="A1107" t="s">
        <v>511</v>
      </c>
      <c r="B1107">
        <v>5</v>
      </c>
      <c r="C1107" s="5">
        <v>2</v>
      </c>
      <c r="G1107" s="5"/>
      <c r="P1107" s="5"/>
    </row>
    <row r="1108" spans="1:16" x14ac:dyDescent="0.2">
      <c r="A1108" t="s">
        <v>512</v>
      </c>
      <c r="B1108">
        <v>6.5</v>
      </c>
      <c r="C1108" s="5">
        <v>2</v>
      </c>
      <c r="G1108" s="5"/>
      <c r="P1108" s="5"/>
    </row>
    <row r="1109" spans="1:16" x14ac:dyDescent="0.2">
      <c r="A1109" t="s">
        <v>513</v>
      </c>
      <c r="B1109">
        <v>4.5</v>
      </c>
      <c r="C1109" s="5">
        <v>2</v>
      </c>
      <c r="G1109" s="5"/>
      <c r="P1109" s="5"/>
    </row>
    <row r="1110" spans="1:16" x14ac:dyDescent="0.2">
      <c r="A1110" t="s">
        <v>514</v>
      </c>
      <c r="B1110">
        <v>16.600000000000001</v>
      </c>
      <c r="C1110" s="5">
        <v>2</v>
      </c>
      <c r="G1110" s="5"/>
      <c r="P1110" s="5"/>
    </row>
    <row r="1111" spans="1:16" x14ac:dyDescent="0.2">
      <c r="A1111" t="s">
        <v>515</v>
      </c>
      <c r="B1111">
        <v>4.5</v>
      </c>
      <c r="C1111" s="5">
        <v>2</v>
      </c>
      <c r="G1111" s="5"/>
      <c r="P1111" s="5"/>
    </row>
    <row r="1112" spans="1:16" x14ac:dyDescent="0.2">
      <c r="A1112" t="s">
        <v>516</v>
      </c>
      <c r="B1112">
        <v>3.7</v>
      </c>
      <c r="C1112" s="5">
        <v>2</v>
      </c>
      <c r="G1112" s="5"/>
      <c r="P1112" s="5"/>
    </row>
    <row r="1113" spans="1:16" x14ac:dyDescent="0.2">
      <c r="A1113" t="s">
        <v>517</v>
      </c>
      <c r="B1113">
        <v>8.1</v>
      </c>
      <c r="C1113" s="5">
        <v>2</v>
      </c>
      <c r="G1113" s="5"/>
      <c r="P1113" s="5"/>
    </row>
    <row r="1114" spans="1:16" x14ac:dyDescent="0.2">
      <c r="A1114" t="s">
        <v>518</v>
      </c>
      <c r="B1114">
        <v>7.6</v>
      </c>
      <c r="C1114" s="5">
        <v>2</v>
      </c>
      <c r="G1114" s="5"/>
      <c r="P1114" s="5"/>
    </row>
    <row r="1115" spans="1:16" x14ac:dyDescent="0.2">
      <c r="A1115" t="s">
        <v>519</v>
      </c>
      <c r="B1115">
        <v>10.6</v>
      </c>
      <c r="C1115" s="5">
        <v>2</v>
      </c>
      <c r="G1115" s="5"/>
      <c r="P1115" s="5"/>
    </row>
    <row r="1116" spans="1:16" x14ac:dyDescent="0.2">
      <c r="A1116" t="s">
        <v>520</v>
      </c>
      <c r="B1116">
        <v>5.3</v>
      </c>
      <c r="C1116" s="5">
        <v>2</v>
      </c>
      <c r="G1116" s="5"/>
      <c r="P1116" s="5"/>
    </row>
    <row r="1117" spans="1:16" x14ac:dyDescent="0.2">
      <c r="A1117" t="s">
        <v>521</v>
      </c>
      <c r="B1117">
        <v>7.7</v>
      </c>
      <c r="C1117" s="5">
        <v>2</v>
      </c>
      <c r="G1117" s="5"/>
      <c r="P1117" s="5"/>
    </row>
    <row r="1118" spans="1:16" x14ac:dyDescent="0.2">
      <c r="A1118" t="s">
        <v>522</v>
      </c>
      <c r="B1118">
        <v>9</v>
      </c>
      <c r="C1118" s="5">
        <v>2</v>
      </c>
      <c r="G1118" s="5"/>
      <c r="P1118" s="5"/>
    </row>
    <row r="1119" spans="1:16" x14ac:dyDescent="0.2">
      <c r="A1119" t="s">
        <v>523</v>
      </c>
      <c r="B1119">
        <v>7.6</v>
      </c>
      <c r="C1119" s="5">
        <v>2</v>
      </c>
      <c r="G1119" s="5"/>
      <c r="P1119" s="5"/>
    </row>
    <row r="1120" spans="1:16" x14ac:dyDescent="0.2">
      <c r="A1120" t="s">
        <v>524</v>
      </c>
      <c r="B1120">
        <v>4.2</v>
      </c>
      <c r="C1120" s="5">
        <v>2</v>
      </c>
      <c r="G1120" s="5"/>
      <c r="P1120" s="5"/>
    </row>
    <row r="1121" spans="1:16" x14ac:dyDescent="0.2">
      <c r="A1121" t="s">
        <v>525</v>
      </c>
      <c r="B1121">
        <v>4.2</v>
      </c>
      <c r="C1121" s="5">
        <v>2</v>
      </c>
      <c r="G1121" s="5"/>
      <c r="P1121" s="5"/>
    </row>
    <row r="1122" spans="1:16" x14ac:dyDescent="0.2">
      <c r="A1122" t="s">
        <v>526</v>
      </c>
      <c r="B1122">
        <v>8.3000000000000007</v>
      </c>
      <c r="C1122" s="5">
        <v>2</v>
      </c>
      <c r="G1122" s="5"/>
      <c r="P1122" s="5"/>
    </row>
    <row r="1123" spans="1:16" x14ac:dyDescent="0.2">
      <c r="A1123" t="s">
        <v>527</v>
      </c>
      <c r="B1123">
        <v>4.2</v>
      </c>
      <c r="C1123" s="5">
        <v>2</v>
      </c>
      <c r="G1123" s="5"/>
      <c r="P1123" s="5"/>
    </row>
    <row r="1124" spans="1:16" x14ac:dyDescent="0.2">
      <c r="A1124" t="s">
        <v>528</v>
      </c>
      <c r="B1124">
        <v>3.1</v>
      </c>
      <c r="C1124" s="5">
        <v>2</v>
      </c>
      <c r="G1124" s="5"/>
      <c r="P1124" s="5"/>
    </row>
    <row r="1125" spans="1:16" x14ac:dyDescent="0.2">
      <c r="A1125" t="s">
        <v>529</v>
      </c>
      <c r="B1125">
        <v>4</v>
      </c>
      <c r="C1125" s="5">
        <v>2</v>
      </c>
      <c r="G1125" s="5"/>
      <c r="P1125" s="5"/>
    </row>
    <row r="1126" spans="1:16" x14ac:dyDescent="0.2">
      <c r="A1126" t="s">
        <v>530</v>
      </c>
      <c r="B1126">
        <v>6.3</v>
      </c>
      <c r="C1126" s="5">
        <v>2</v>
      </c>
      <c r="G1126" s="5"/>
      <c r="P1126" s="5"/>
    </row>
    <row r="1127" spans="1:16" x14ac:dyDescent="0.2">
      <c r="A1127" t="s">
        <v>531</v>
      </c>
      <c r="B1127">
        <v>3</v>
      </c>
      <c r="C1127" s="5">
        <v>2</v>
      </c>
      <c r="G1127" s="5"/>
      <c r="P1127" s="5"/>
    </row>
    <row r="1128" spans="1:16" x14ac:dyDescent="0.2">
      <c r="A1128" t="s">
        <v>532</v>
      </c>
      <c r="B1128">
        <v>6</v>
      </c>
      <c r="C1128" s="5">
        <v>2</v>
      </c>
      <c r="G1128" s="5"/>
      <c r="P1128" s="5"/>
    </row>
    <row r="1129" spans="1:16" x14ac:dyDescent="0.2">
      <c r="A1129" t="s">
        <v>533</v>
      </c>
      <c r="B1129">
        <v>6.5</v>
      </c>
      <c r="C1129" s="5">
        <v>2</v>
      </c>
      <c r="G1129" s="5"/>
      <c r="P1129" s="5"/>
    </row>
    <row r="1130" spans="1:16" x14ac:dyDescent="0.2">
      <c r="A1130" t="s">
        <v>534</v>
      </c>
      <c r="B1130">
        <v>4.5999999999999996</v>
      </c>
      <c r="C1130" s="5">
        <v>2</v>
      </c>
      <c r="G1130" s="5"/>
      <c r="P1130" s="5"/>
    </row>
    <row r="1131" spans="1:16" x14ac:dyDescent="0.2">
      <c r="A1131" t="s">
        <v>535</v>
      </c>
      <c r="B1131">
        <v>3.4</v>
      </c>
      <c r="C1131" s="5">
        <v>2</v>
      </c>
      <c r="G1131" s="5"/>
      <c r="P1131" s="5"/>
    </row>
    <row r="1132" spans="1:16" x14ac:dyDescent="0.2">
      <c r="A1132" t="s">
        <v>536</v>
      </c>
      <c r="B1132">
        <v>3.9</v>
      </c>
      <c r="C1132" s="5">
        <v>2</v>
      </c>
      <c r="G1132" s="5"/>
      <c r="P1132" s="5"/>
    </row>
    <row r="1133" spans="1:16" x14ac:dyDescent="0.2">
      <c r="A1133" t="s">
        <v>537</v>
      </c>
      <c r="B1133">
        <v>4.3</v>
      </c>
      <c r="C1133" s="5">
        <v>2</v>
      </c>
      <c r="G1133" s="5"/>
      <c r="P1133" s="5"/>
    </row>
    <row r="1134" spans="1:16" x14ac:dyDescent="0.2">
      <c r="A1134" t="s">
        <v>538</v>
      </c>
      <c r="B1134">
        <v>2.1</v>
      </c>
      <c r="C1134" s="5">
        <v>2</v>
      </c>
      <c r="G1134" s="5"/>
      <c r="P1134" s="5"/>
    </row>
    <row r="1135" spans="1:16" x14ac:dyDescent="0.2">
      <c r="A1135" t="s">
        <v>539</v>
      </c>
      <c r="B1135">
        <v>6</v>
      </c>
      <c r="C1135" s="5">
        <v>2</v>
      </c>
      <c r="G1135" s="5"/>
      <c r="P1135" s="5"/>
    </row>
    <row r="1136" spans="1:16" x14ac:dyDescent="0.2">
      <c r="A1136" t="s">
        <v>540</v>
      </c>
      <c r="B1136">
        <v>4.0999999999999996</v>
      </c>
      <c r="C1136" s="5">
        <v>2</v>
      </c>
      <c r="G1136" s="5"/>
      <c r="P1136" s="5"/>
    </row>
    <row r="1137" spans="1:16" x14ac:dyDescent="0.2">
      <c r="A1137" t="s">
        <v>541</v>
      </c>
      <c r="B1137">
        <v>7.3</v>
      </c>
      <c r="C1137" s="5">
        <v>2</v>
      </c>
      <c r="G1137" s="5"/>
      <c r="P1137" s="5"/>
    </row>
    <row r="1138" spans="1:16" x14ac:dyDescent="0.2">
      <c r="A1138" t="s">
        <v>1203</v>
      </c>
      <c r="B1138">
        <v>24.9</v>
      </c>
      <c r="C1138" s="5">
        <v>3</v>
      </c>
      <c r="G1138" s="5"/>
      <c r="P1138" s="5"/>
    </row>
    <row r="1139" spans="1:16" x14ac:dyDescent="0.2">
      <c r="A1139" t="s">
        <v>1204</v>
      </c>
      <c r="B1139">
        <v>25.8</v>
      </c>
      <c r="C1139" s="5">
        <v>3</v>
      </c>
      <c r="G1139" s="5"/>
      <c r="P1139" s="5"/>
    </row>
    <row r="1140" spans="1:16" x14ac:dyDescent="0.2">
      <c r="A1140" t="s">
        <v>1205</v>
      </c>
      <c r="B1140">
        <v>21.1</v>
      </c>
      <c r="C1140" s="5">
        <v>3</v>
      </c>
      <c r="G1140" s="5"/>
      <c r="P1140" s="5"/>
    </row>
    <row r="1141" spans="1:16" x14ac:dyDescent="0.2">
      <c r="A1141" t="s">
        <v>542</v>
      </c>
      <c r="B1141">
        <v>4.5</v>
      </c>
      <c r="C1141" s="5">
        <v>2</v>
      </c>
      <c r="G1141" s="5"/>
      <c r="P1141" s="5"/>
    </row>
    <row r="1142" spans="1:16" x14ac:dyDescent="0.2">
      <c r="A1142" t="s">
        <v>543</v>
      </c>
      <c r="B1142">
        <v>3.9</v>
      </c>
      <c r="C1142" s="5">
        <v>2</v>
      </c>
      <c r="G1142" s="5"/>
      <c r="P1142" s="5"/>
    </row>
    <row r="1143" spans="1:16" x14ac:dyDescent="0.2">
      <c r="A1143" t="s">
        <v>544</v>
      </c>
      <c r="B1143">
        <v>7</v>
      </c>
      <c r="C1143" s="5">
        <v>2</v>
      </c>
      <c r="G1143" s="5"/>
      <c r="P1143" s="5"/>
    </row>
    <row r="1144" spans="1:16" x14ac:dyDescent="0.2">
      <c r="A1144" t="s">
        <v>545</v>
      </c>
      <c r="B1144">
        <v>5.4</v>
      </c>
      <c r="C1144" s="5">
        <v>2</v>
      </c>
      <c r="G1144" s="5"/>
      <c r="P1144" s="5"/>
    </row>
    <row r="1145" spans="1:16" x14ac:dyDescent="0.2">
      <c r="A1145" t="s">
        <v>546</v>
      </c>
      <c r="B1145">
        <v>8.6</v>
      </c>
      <c r="C1145" s="5">
        <v>2</v>
      </c>
      <c r="G1145" s="5"/>
      <c r="P1145" s="5"/>
    </row>
    <row r="1146" spans="1:16" x14ac:dyDescent="0.2">
      <c r="A1146" t="s">
        <v>547</v>
      </c>
      <c r="B1146">
        <v>3.2</v>
      </c>
      <c r="C1146" s="5">
        <v>2</v>
      </c>
      <c r="G1146" s="5"/>
      <c r="P1146" s="5"/>
    </row>
    <row r="1147" spans="1:16" x14ac:dyDescent="0.2">
      <c r="A1147" t="s">
        <v>548</v>
      </c>
      <c r="B1147">
        <v>10.9</v>
      </c>
      <c r="C1147" s="5">
        <v>2</v>
      </c>
      <c r="G1147" s="5"/>
      <c r="P1147" s="5"/>
    </row>
    <row r="1148" spans="1:16" x14ac:dyDescent="0.2">
      <c r="A1148" t="s">
        <v>1206</v>
      </c>
      <c r="B1148">
        <v>18.600000000000001</v>
      </c>
      <c r="C1148" s="5">
        <v>3</v>
      </c>
      <c r="G1148" s="5"/>
      <c r="P1148" s="5"/>
    </row>
    <row r="1149" spans="1:16" x14ac:dyDescent="0.2">
      <c r="A1149" t="s">
        <v>1207</v>
      </c>
      <c r="B1149">
        <v>23.5</v>
      </c>
      <c r="C1149" s="5">
        <v>3</v>
      </c>
      <c r="G1149" s="5"/>
      <c r="P1149" s="5"/>
    </row>
    <row r="1150" spans="1:16" x14ac:dyDescent="0.2">
      <c r="A1150" t="s">
        <v>1208</v>
      </c>
      <c r="B1150">
        <v>22.3</v>
      </c>
      <c r="C1150" s="5">
        <v>3</v>
      </c>
      <c r="G1150" s="5"/>
      <c r="P1150" s="5"/>
    </row>
    <row r="1151" spans="1:16" x14ac:dyDescent="0.2">
      <c r="A1151" t="s">
        <v>1209</v>
      </c>
      <c r="B1151">
        <v>17.899999999999999</v>
      </c>
      <c r="C1151" s="5">
        <v>3</v>
      </c>
      <c r="G1151" s="5"/>
      <c r="P1151" s="5"/>
    </row>
    <row r="1152" spans="1:16" x14ac:dyDescent="0.2">
      <c r="A1152" t="s">
        <v>1210</v>
      </c>
      <c r="B1152">
        <v>22.1</v>
      </c>
      <c r="C1152" s="5">
        <v>3</v>
      </c>
      <c r="G1152" s="5"/>
      <c r="P1152" s="5"/>
    </row>
    <row r="1153" spans="1:16" x14ac:dyDescent="0.2">
      <c r="A1153" t="s">
        <v>1211</v>
      </c>
      <c r="B1153">
        <v>25.5</v>
      </c>
      <c r="C1153" s="5">
        <v>3</v>
      </c>
      <c r="G1153" s="5"/>
      <c r="P1153" s="5"/>
    </row>
    <row r="1154" spans="1:16" x14ac:dyDescent="0.2">
      <c r="A1154" t="s">
        <v>1212</v>
      </c>
      <c r="B1154">
        <v>30.8</v>
      </c>
      <c r="C1154" s="5">
        <v>3</v>
      </c>
      <c r="G1154" s="5"/>
      <c r="P1154" s="5"/>
    </row>
    <row r="1155" spans="1:16" x14ac:dyDescent="0.2">
      <c r="A1155" t="s">
        <v>1213</v>
      </c>
      <c r="B1155">
        <v>21.9</v>
      </c>
      <c r="C1155" s="5">
        <v>3</v>
      </c>
      <c r="G1155" s="5"/>
      <c r="P1155" s="5"/>
    </row>
    <row r="1156" spans="1:16" x14ac:dyDescent="0.2">
      <c r="A1156" t="s">
        <v>549</v>
      </c>
      <c r="B1156">
        <v>8.4</v>
      </c>
      <c r="C1156" s="5">
        <v>2</v>
      </c>
      <c r="G1156" s="5"/>
      <c r="P1156" s="5"/>
    </row>
    <row r="1157" spans="1:16" x14ac:dyDescent="0.2">
      <c r="A1157" t="s">
        <v>1214</v>
      </c>
      <c r="B1157">
        <v>14.4</v>
      </c>
      <c r="C1157" s="5">
        <v>3</v>
      </c>
      <c r="G1157" s="5"/>
      <c r="P1157" s="5"/>
    </row>
    <row r="1158" spans="1:16" x14ac:dyDescent="0.2">
      <c r="A1158" t="s">
        <v>1215</v>
      </c>
      <c r="B1158">
        <v>20.6</v>
      </c>
      <c r="C1158" s="5">
        <v>3</v>
      </c>
      <c r="G1158" s="5"/>
      <c r="P1158" s="5"/>
    </row>
    <row r="1159" spans="1:16" x14ac:dyDescent="0.2">
      <c r="A1159" t="s">
        <v>1216</v>
      </c>
      <c r="B1159">
        <v>12.9</v>
      </c>
      <c r="C1159" s="5">
        <v>3</v>
      </c>
      <c r="G1159" s="5"/>
      <c r="P1159" s="5"/>
    </row>
    <row r="1160" spans="1:16" x14ac:dyDescent="0.2">
      <c r="A1160" t="s">
        <v>1217</v>
      </c>
      <c r="B1160">
        <v>25.3</v>
      </c>
      <c r="C1160" s="5">
        <v>3</v>
      </c>
      <c r="G1160" s="5"/>
      <c r="P1160" s="5"/>
    </row>
    <row r="1161" spans="1:16" x14ac:dyDescent="0.2">
      <c r="A1161" t="s">
        <v>1218</v>
      </c>
      <c r="B1161">
        <v>30.4</v>
      </c>
      <c r="C1161" s="5">
        <v>3</v>
      </c>
      <c r="G1161" s="5"/>
      <c r="P1161" s="5"/>
    </row>
    <row r="1162" spans="1:16" x14ac:dyDescent="0.2">
      <c r="A1162" t="s">
        <v>1219</v>
      </c>
      <c r="B1162">
        <v>37.200000000000003</v>
      </c>
      <c r="C1162" s="5">
        <v>3</v>
      </c>
      <c r="G1162" s="5"/>
      <c r="P1162" s="5"/>
    </row>
    <row r="1163" spans="1:16" x14ac:dyDescent="0.2">
      <c r="A1163" t="s">
        <v>1220</v>
      </c>
      <c r="B1163">
        <v>30.9</v>
      </c>
      <c r="C1163" s="5">
        <v>3</v>
      </c>
      <c r="G1163" s="5"/>
      <c r="P1163" s="5"/>
    </row>
    <row r="1164" spans="1:16" x14ac:dyDescent="0.2">
      <c r="A1164" t="s">
        <v>550</v>
      </c>
      <c r="B1164">
        <v>4.0999999999999996</v>
      </c>
      <c r="C1164" s="5">
        <v>2</v>
      </c>
      <c r="G1164" s="5"/>
      <c r="P1164" s="5"/>
    </row>
    <row r="1165" spans="1:16" x14ac:dyDescent="0.2">
      <c r="A1165" t="s">
        <v>1221</v>
      </c>
      <c r="B1165">
        <v>7.1</v>
      </c>
      <c r="C1165" s="5">
        <v>3</v>
      </c>
      <c r="G1165" s="5"/>
      <c r="P1165" s="5"/>
    </row>
    <row r="1166" spans="1:16" x14ac:dyDescent="0.2">
      <c r="A1166" t="s">
        <v>1222</v>
      </c>
      <c r="B1166">
        <v>40</v>
      </c>
      <c r="C1166" s="5">
        <v>3</v>
      </c>
      <c r="G1166" s="5"/>
      <c r="P1166" s="5"/>
    </row>
    <row r="1167" spans="1:16" x14ac:dyDescent="0.2">
      <c r="A1167" t="s">
        <v>1223</v>
      </c>
      <c r="B1167">
        <v>36.200000000000003</v>
      </c>
      <c r="C1167" s="5">
        <v>3</v>
      </c>
      <c r="G1167" s="5"/>
      <c r="P1167" s="5"/>
    </row>
    <row r="1168" spans="1:16" x14ac:dyDescent="0.2">
      <c r="A1168" t="s">
        <v>551</v>
      </c>
      <c r="B1168">
        <v>4.8</v>
      </c>
      <c r="C1168" s="5">
        <v>2</v>
      </c>
      <c r="G1168" s="5"/>
      <c r="P1168" s="5"/>
    </row>
    <row r="1169" spans="1:16" x14ac:dyDescent="0.2">
      <c r="A1169" t="s">
        <v>552</v>
      </c>
      <c r="B1169">
        <v>9.6</v>
      </c>
      <c r="C1169" s="5">
        <v>2</v>
      </c>
      <c r="G1169" s="5"/>
      <c r="P1169" s="5"/>
    </row>
    <row r="1170" spans="1:16" x14ac:dyDescent="0.2">
      <c r="A1170" t="s">
        <v>553</v>
      </c>
      <c r="B1170">
        <v>7.5</v>
      </c>
      <c r="C1170" s="5">
        <v>2</v>
      </c>
      <c r="G1170" s="5"/>
      <c r="P1170" s="5"/>
    </row>
    <row r="1171" spans="1:16" x14ac:dyDescent="0.2">
      <c r="A1171" t="s">
        <v>554</v>
      </c>
      <c r="B1171">
        <v>8.8000000000000007</v>
      </c>
      <c r="C1171" s="5">
        <v>2</v>
      </c>
      <c r="G1171" s="5"/>
      <c r="P1171" s="5"/>
    </row>
    <row r="1172" spans="1:16" x14ac:dyDescent="0.2">
      <c r="A1172" t="s">
        <v>555</v>
      </c>
      <c r="B1172">
        <v>4.9000000000000004</v>
      </c>
      <c r="C1172" s="5">
        <v>2</v>
      </c>
      <c r="G1172" s="5"/>
      <c r="P1172" s="5"/>
    </row>
    <row r="1173" spans="1:16" x14ac:dyDescent="0.2">
      <c r="A1173" t="s">
        <v>556</v>
      </c>
      <c r="B1173">
        <v>5.9</v>
      </c>
      <c r="C1173" s="5">
        <v>2</v>
      </c>
      <c r="G1173" s="5"/>
      <c r="P1173" s="5"/>
    </row>
    <row r="1174" spans="1:16" x14ac:dyDescent="0.2">
      <c r="A1174" t="s">
        <v>557</v>
      </c>
      <c r="B1174">
        <v>6.7</v>
      </c>
      <c r="C1174" s="5">
        <v>2</v>
      </c>
      <c r="G1174" s="5"/>
      <c r="P1174" s="5"/>
    </row>
    <row r="1175" spans="1:16" x14ac:dyDescent="0.2">
      <c r="A1175" t="s">
        <v>558</v>
      </c>
      <c r="B1175">
        <v>11.4</v>
      </c>
      <c r="C1175" s="5">
        <v>2</v>
      </c>
      <c r="G1175" s="5"/>
      <c r="P1175" s="5"/>
    </row>
    <row r="1176" spans="1:16" x14ac:dyDescent="0.2">
      <c r="A1176" t="s">
        <v>559</v>
      </c>
      <c r="B1176">
        <v>9.6999999999999993</v>
      </c>
      <c r="C1176" s="5">
        <v>2</v>
      </c>
      <c r="G1176" s="5"/>
      <c r="P1176" s="5"/>
    </row>
    <row r="1177" spans="1:16" x14ac:dyDescent="0.2">
      <c r="A1177" t="s">
        <v>560</v>
      </c>
      <c r="B1177">
        <v>10.6</v>
      </c>
      <c r="C1177" s="5">
        <v>2</v>
      </c>
      <c r="G1177" s="5"/>
      <c r="P1177" s="5"/>
    </row>
    <row r="1178" spans="1:16" x14ac:dyDescent="0.2">
      <c r="A1178" t="s">
        <v>561</v>
      </c>
      <c r="B1178">
        <v>3</v>
      </c>
      <c r="C1178" s="5">
        <v>2</v>
      </c>
      <c r="G1178" s="5"/>
      <c r="P1178" s="5"/>
    </row>
    <row r="1179" spans="1:16" x14ac:dyDescent="0.2">
      <c r="A1179" t="s">
        <v>1224</v>
      </c>
      <c r="B1179">
        <v>6.9</v>
      </c>
      <c r="C1179" s="5">
        <v>3</v>
      </c>
      <c r="G1179" s="5"/>
      <c r="P1179" s="5"/>
    </row>
    <row r="1180" spans="1:16" x14ac:dyDescent="0.2">
      <c r="A1180" t="s">
        <v>562</v>
      </c>
      <c r="B1180">
        <v>7.6</v>
      </c>
      <c r="C1180" s="5">
        <v>2</v>
      </c>
      <c r="G1180" s="5"/>
      <c r="P1180" s="5"/>
    </row>
    <row r="1181" spans="1:16" x14ac:dyDescent="0.2">
      <c r="A1181" t="s">
        <v>1225</v>
      </c>
      <c r="B1181">
        <v>13.3</v>
      </c>
      <c r="C1181" s="5">
        <v>3</v>
      </c>
      <c r="G1181" s="5"/>
      <c r="P1181" s="5"/>
    </row>
    <row r="1182" spans="1:16" x14ac:dyDescent="0.2">
      <c r="A1182" t="s">
        <v>1226</v>
      </c>
      <c r="B1182">
        <v>9.5</v>
      </c>
      <c r="C1182" s="5">
        <v>3</v>
      </c>
      <c r="G1182" s="5"/>
      <c r="P1182" s="5"/>
    </row>
    <row r="1183" spans="1:16" x14ac:dyDescent="0.2">
      <c r="A1183" t="s">
        <v>563</v>
      </c>
      <c r="B1183">
        <v>5</v>
      </c>
      <c r="C1183" s="5">
        <v>2</v>
      </c>
      <c r="G1183" s="5"/>
      <c r="P1183" s="5"/>
    </row>
    <row r="1184" spans="1:16" x14ac:dyDescent="0.2">
      <c r="A1184" t="s">
        <v>1227</v>
      </c>
      <c r="B1184">
        <v>4.2</v>
      </c>
      <c r="C1184" s="5">
        <v>3</v>
      </c>
      <c r="G1184" s="5"/>
      <c r="P1184" s="5"/>
    </row>
    <row r="1185" spans="1:16" x14ac:dyDescent="0.2">
      <c r="A1185" t="s">
        <v>1228</v>
      </c>
      <c r="B1185">
        <v>13.7</v>
      </c>
      <c r="C1185" s="5">
        <v>3</v>
      </c>
      <c r="G1185" s="5"/>
      <c r="P1185" s="5"/>
    </row>
    <row r="1186" spans="1:16" x14ac:dyDescent="0.2">
      <c r="A1186" t="s">
        <v>1229</v>
      </c>
      <c r="B1186">
        <v>5.2</v>
      </c>
      <c r="C1186" s="5">
        <v>3</v>
      </c>
      <c r="G1186" s="5"/>
      <c r="P1186" s="5"/>
    </row>
    <row r="1187" spans="1:16" x14ac:dyDescent="0.2">
      <c r="A1187" t="s">
        <v>1230</v>
      </c>
      <c r="B1187">
        <v>11.6</v>
      </c>
      <c r="C1187" s="5">
        <v>3</v>
      </c>
      <c r="G1187" s="5"/>
      <c r="P1187" s="5"/>
    </row>
    <row r="1188" spans="1:16" x14ac:dyDescent="0.2">
      <c r="A1188" t="s">
        <v>1231</v>
      </c>
      <c r="B1188">
        <v>9.3000000000000007</v>
      </c>
      <c r="C1188" s="5">
        <v>3</v>
      </c>
      <c r="G1188" s="5"/>
      <c r="P1188" s="5"/>
    </row>
    <row r="1189" spans="1:16" x14ac:dyDescent="0.2">
      <c r="A1189" t="s">
        <v>1232</v>
      </c>
      <c r="B1189">
        <v>5.9</v>
      </c>
      <c r="C1189" s="5">
        <v>3</v>
      </c>
      <c r="G1189" s="5"/>
      <c r="P1189" s="5"/>
    </row>
    <row r="1190" spans="1:16" x14ac:dyDescent="0.2">
      <c r="A1190" t="s">
        <v>1233</v>
      </c>
      <c r="B1190">
        <v>7.4</v>
      </c>
      <c r="C1190" s="5">
        <v>3</v>
      </c>
      <c r="G1190" s="5"/>
      <c r="P1190" s="5"/>
    </row>
    <row r="1191" spans="1:16" x14ac:dyDescent="0.2">
      <c r="A1191" t="s">
        <v>1234</v>
      </c>
      <c r="B1191">
        <v>14.8</v>
      </c>
      <c r="C1191" s="5">
        <v>3</v>
      </c>
      <c r="G1191" s="5"/>
      <c r="P1191" s="5"/>
    </row>
    <row r="1192" spans="1:16" x14ac:dyDescent="0.2">
      <c r="A1192" t="s">
        <v>1235</v>
      </c>
      <c r="B1192">
        <v>8.9</v>
      </c>
      <c r="C1192" s="5">
        <v>3</v>
      </c>
      <c r="G1192" s="5"/>
      <c r="P1192" s="5"/>
    </row>
    <row r="1193" spans="1:16" x14ac:dyDescent="0.2">
      <c r="A1193" t="s">
        <v>1236</v>
      </c>
      <c r="B1193">
        <v>24.3</v>
      </c>
      <c r="C1193" s="5">
        <v>3</v>
      </c>
      <c r="G1193" s="5"/>
      <c r="P1193" s="5"/>
    </row>
    <row r="1194" spans="1:16" x14ac:dyDescent="0.2">
      <c r="A1194" t="s">
        <v>564</v>
      </c>
      <c r="B1194">
        <v>5.8</v>
      </c>
      <c r="C1194" s="5">
        <v>2</v>
      </c>
      <c r="G1194" s="5"/>
      <c r="P1194" s="5"/>
    </row>
    <row r="1195" spans="1:16" x14ac:dyDescent="0.2">
      <c r="A1195" t="s">
        <v>1237</v>
      </c>
      <c r="B1195">
        <v>6.8</v>
      </c>
      <c r="C1195" s="5">
        <v>3</v>
      </c>
      <c r="G1195" s="5"/>
      <c r="P1195" s="5"/>
    </row>
    <row r="1196" spans="1:16" x14ac:dyDescent="0.2">
      <c r="A1196" t="s">
        <v>565</v>
      </c>
      <c r="B1196">
        <v>6.2</v>
      </c>
      <c r="C1196" s="5">
        <v>2</v>
      </c>
      <c r="G1196" s="5"/>
      <c r="P1196" s="5"/>
    </row>
    <row r="1197" spans="1:16" x14ac:dyDescent="0.2">
      <c r="A1197" t="s">
        <v>1238</v>
      </c>
      <c r="B1197">
        <v>25.4</v>
      </c>
      <c r="C1197" s="5">
        <v>3</v>
      </c>
      <c r="G1197" s="5"/>
      <c r="P1197" s="5"/>
    </row>
    <row r="1198" spans="1:16" x14ac:dyDescent="0.2">
      <c r="A1198" t="s">
        <v>1239</v>
      </c>
      <c r="B1198">
        <v>20.8</v>
      </c>
      <c r="C1198" s="5">
        <v>3</v>
      </c>
      <c r="G1198" s="5"/>
      <c r="P1198" s="5"/>
    </row>
    <row r="1199" spans="1:16" x14ac:dyDescent="0.2">
      <c r="A1199" t="s">
        <v>1240</v>
      </c>
      <c r="B1199">
        <v>13.6</v>
      </c>
      <c r="C1199" s="5">
        <v>3</v>
      </c>
      <c r="G1199" s="5"/>
      <c r="P1199" s="5"/>
    </row>
    <row r="1200" spans="1:16" x14ac:dyDescent="0.2">
      <c r="A1200" t="s">
        <v>1241</v>
      </c>
      <c r="B1200">
        <v>15</v>
      </c>
      <c r="C1200" s="5">
        <v>3</v>
      </c>
      <c r="G1200" s="5"/>
      <c r="P1200" s="5"/>
    </row>
    <row r="1201" spans="1:16" x14ac:dyDescent="0.2">
      <c r="A1201" t="s">
        <v>1242</v>
      </c>
      <c r="B1201">
        <v>28.4</v>
      </c>
      <c r="C1201" s="5">
        <v>3</v>
      </c>
      <c r="G1201" s="5"/>
      <c r="P1201" s="5"/>
    </row>
    <row r="1202" spans="1:16" x14ac:dyDescent="0.2">
      <c r="A1202" t="s">
        <v>1243</v>
      </c>
      <c r="B1202">
        <v>7.7</v>
      </c>
      <c r="C1202" s="5">
        <v>3</v>
      </c>
      <c r="G1202" s="5"/>
      <c r="P1202" s="5"/>
    </row>
    <row r="1203" spans="1:16" x14ac:dyDescent="0.2">
      <c r="A1203" t="s">
        <v>1244</v>
      </c>
      <c r="B1203">
        <v>17.399999999999999</v>
      </c>
      <c r="C1203" s="5">
        <v>3</v>
      </c>
      <c r="G1203" s="5"/>
      <c r="P1203" s="5"/>
    </row>
    <row r="1204" spans="1:16" x14ac:dyDescent="0.2">
      <c r="A1204" t="s">
        <v>1245</v>
      </c>
      <c r="B1204">
        <v>29</v>
      </c>
      <c r="C1204" s="5">
        <v>3</v>
      </c>
      <c r="G1204" s="5"/>
      <c r="P1204" s="5"/>
    </row>
    <row r="1205" spans="1:16" x14ac:dyDescent="0.2">
      <c r="A1205" t="s">
        <v>566</v>
      </c>
      <c r="B1205">
        <v>5.4</v>
      </c>
      <c r="C1205" s="5">
        <v>2</v>
      </c>
      <c r="G1205" s="5"/>
      <c r="P1205" s="5"/>
    </row>
    <row r="1206" spans="1:16" x14ac:dyDescent="0.2">
      <c r="A1206" t="s">
        <v>567</v>
      </c>
      <c r="B1206">
        <v>7.3</v>
      </c>
      <c r="C1206" s="5">
        <v>2</v>
      </c>
      <c r="G1206" s="5"/>
      <c r="P1206" s="5"/>
    </row>
    <row r="1207" spans="1:16" x14ac:dyDescent="0.2">
      <c r="A1207" t="s">
        <v>1246</v>
      </c>
      <c r="B1207">
        <v>9.9</v>
      </c>
      <c r="C1207" s="5">
        <v>3</v>
      </c>
      <c r="G1207" s="5"/>
      <c r="P1207" s="5"/>
    </row>
    <row r="1208" spans="1:16" x14ac:dyDescent="0.2">
      <c r="A1208" t="s">
        <v>1247</v>
      </c>
      <c r="B1208">
        <v>10.6</v>
      </c>
      <c r="C1208" s="5">
        <v>3</v>
      </c>
      <c r="G1208" s="5"/>
      <c r="P1208" s="5"/>
    </row>
    <row r="1209" spans="1:16" x14ac:dyDescent="0.2">
      <c r="A1209" t="s">
        <v>1248</v>
      </c>
      <c r="B1209">
        <v>12</v>
      </c>
      <c r="C1209" s="5">
        <v>3</v>
      </c>
      <c r="G1209" s="5"/>
      <c r="P1209" s="5"/>
    </row>
    <row r="1210" spans="1:16" x14ac:dyDescent="0.2">
      <c r="A1210" t="s">
        <v>568</v>
      </c>
      <c r="B1210">
        <v>5.7</v>
      </c>
      <c r="C1210" s="5">
        <v>2</v>
      </c>
      <c r="G1210" s="5"/>
      <c r="P1210" s="5"/>
    </row>
    <row r="1211" spans="1:16" x14ac:dyDescent="0.2">
      <c r="A1211" t="s">
        <v>1249</v>
      </c>
      <c r="B1211">
        <v>4.7</v>
      </c>
      <c r="C1211" s="5">
        <v>3</v>
      </c>
      <c r="G1211" s="5"/>
      <c r="P1211" s="5"/>
    </row>
    <row r="1212" spans="1:16" x14ac:dyDescent="0.2">
      <c r="A1212" t="s">
        <v>569</v>
      </c>
      <c r="B1212">
        <v>11.7</v>
      </c>
      <c r="C1212" s="5">
        <v>2</v>
      </c>
      <c r="G1212" s="5"/>
      <c r="P1212" s="5"/>
    </row>
    <row r="1213" spans="1:16" x14ac:dyDescent="0.2">
      <c r="A1213" t="s">
        <v>1250</v>
      </c>
      <c r="B1213">
        <v>6.8</v>
      </c>
      <c r="C1213" s="5">
        <v>3</v>
      </c>
      <c r="G1213" s="5"/>
      <c r="P1213" s="5"/>
    </row>
    <row r="1214" spans="1:16" x14ac:dyDescent="0.2">
      <c r="A1214" t="s">
        <v>570</v>
      </c>
      <c r="B1214">
        <v>7</v>
      </c>
      <c r="C1214" s="5">
        <v>2</v>
      </c>
      <c r="G1214" s="5"/>
      <c r="P1214" s="5"/>
    </row>
    <row r="1215" spans="1:16" x14ac:dyDescent="0.2">
      <c r="A1215" t="s">
        <v>1251</v>
      </c>
      <c r="B1215">
        <v>10.1</v>
      </c>
      <c r="C1215" s="5">
        <v>3</v>
      </c>
      <c r="G1215" s="5"/>
      <c r="P1215" s="5"/>
    </row>
    <row r="1216" spans="1:16" x14ac:dyDescent="0.2">
      <c r="A1216" t="s">
        <v>1397</v>
      </c>
      <c r="B1216">
        <v>19.8</v>
      </c>
      <c r="C1216" s="5">
        <v>3</v>
      </c>
      <c r="G1216" s="5"/>
      <c r="P1216" s="5"/>
    </row>
    <row r="1217" spans="1:16" x14ac:dyDescent="0.2">
      <c r="A1217" t="s">
        <v>1398</v>
      </c>
      <c r="B1217">
        <v>17.3</v>
      </c>
      <c r="C1217" s="5">
        <v>3</v>
      </c>
      <c r="G1217" s="5"/>
      <c r="P1217" s="5"/>
    </row>
    <row r="1218" spans="1:16" x14ac:dyDescent="0.2">
      <c r="A1218" t="s">
        <v>1399</v>
      </c>
      <c r="B1218">
        <v>22.6</v>
      </c>
      <c r="C1218" s="5">
        <v>3</v>
      </c>
      <c r="G1218" s="5"/>
      <c r="P1218" s="5"/>
    </row>
    <row r="1219" spans="1:16" x14ac:dyDescent="0.2">
      <c r="A1219" t="s">
        <v>1400</v>
      </c>
      <c r="B1219">
        <v>69.5</v>
      </c>
      <c r="C1219" s="5">
        <v>3</v>
      </c>
      <c r="G1219" s="5"/>
      <c r="P1219" s="5"/>
    </row>
    <row r="1220" spans="1:16" x14ac:dyDescent="0.2">
      <c r="A1220" t="s">
        <v>1252</v>
      </c>
      <c r="B1220">
        <v>45</v>
      </c>
      <c r="C1220" s="5">
        <v>3</v>
      </c>
      <c r="G1220" s="5"/>
      <c r="P1220" s="5"/>
    </row>
    <row r="1221" spans="1:16" x14ac:dyDescent="0.2">
      <c r="A1221" t="s">
        <v>571</v>
      </c>
      <c r="B1221">
        <v>7.8</v>
      </c>
      <c r="C1221" s="5">
        <v>2</v>
      </c>
      <c r="G1221" s="5"/>
      <c r="P1221" s="5"/>
    </row>
    <row r="1222" spans="1:16" x14ac:dyDescent="0.2">
      <c r="A1222" t="s">
        <v>1401</v>
      </c>
      <c r="B1222">
        <v>9.4</v>
      </c>
      <c r="C1222" s="5">
        <v>2</v>
      </c>
      <c r="G1222" s="5"/>
      <c r="P1222" s="5"/>
    </row>
    <row r="1223" spans="1:16" x14ac:dyDescent="0.2">
      <c r="A1223" t="s">
        <v>572</v>
      </c>
      <c r="B1223">
        <v>13</v>
      </c>
      <c r="C1223" s="5">
        <v>2</v>
      </c>
      <c r="G1223" s="5"/>
      <c r="P1223" s="5"/>
    </row>
    <row r="1224" spans="1:16" x14ac:dyDescent="0.2">
      <c r="A1224" t="s">
        <v>573</v>
      </c>
      <c r="B1224">
        <v>5.7</v>
      </c>
      <c r="C1224" s="5">
        <v>2</v>
      </c>
      <c r="G1224" s="5"/>
      <c r="P1224" s="5"/>
    </row>
    <row r="1225" spans="1:16" x14ac:dyDescent="0.2">
      <c r="A1225" t="s">
        <v>574</v>
      </c>
      <c r="B1225">
        <v>7.8</v>
      </c>
      <c r="C1225" s="5">
        <v>2</v>
      </c>
      <c r="G1225" s="5"/>
      <c r="P1225" s="5"/>
    </row>
    <row r="1226" spans="1:16" x14ac:dyDescent="0.2">
      <c r="A1226" t="s">
        <v>575</v>
      </c>
      <c r="B1226">
        <v>6.5</v>
      </c>
      <c r="C1226" s="5">
        <v>2</v>
      </c>
      <c r="G1226" s="5"/>
      <c r="P1226" s="5"/>
    </row>
    <row r="1227" spans="1:16" x14ac:dyDescent="0.2">
      <c r="A1227" t="s">
        <v>576</v>
      </c>
      <c r="B1227">
        <v>8</v>
      </c>
      <c r="C1227" s="5">
        <v>2</v>
      </c>
      <c r="G1227" s="5"/>
      <c r="P1227" s="5"/>
    </row>
    <row r="1228" spans="1:16" x14ac:dyDescent="0.2">
      <c r="A1228" t="s">
        <v>577</v>
      </c>
      <c r="B1228">
        <v>9.6</v>
      </c>
      <c r="C1228" s="5">
        <v>2</v>
      </c>
      <c r="G1228" s="5"/>
      <c r="P1228" s="5"/>
    </row>
    <row r="1229" spans="1:16" x14ac:dyDescent="0.2">
      <c r="A1229" t="s">
        <v>578</v>
      </c>
      <c r="B1229">
        <v>9.3000000000000007</v>
      </c>
      <c r="C1229" s="5">
        <v>2</v>
      </c>
      <c r="G1229" s="5"/>
      <c r="P1229" s="5"/>
    </row>
    <row r="1230" spans="1:16" x14ac:dyDescent="0.2">
      <c r="A1230" t="s">
        <v>579</v>
      </c>
      <c r="B1230">
        <v>16.5</v>
      </c>
      <c r="C1230" s="5">
        <v>2</v>
      </c>
      <c r="G1230" s="5"/>
      <c r="P1230" s="5"/>
    </row>
    <row r="1231" spans="1:16" x14ac:dyDescent="0.2">
      <c r="A1231" t="s">
        <v>580</v>
      </c>
      <c r="B1231">
        <v>15.3</v>
      </c>
      <c r="C1231" s="5">
        <v>2</v>
      </c>
      <c r="G1231" s="5"/>
      <c r="P1231" s="5"/>
    </row>
    <row r="1232" spans="1:16" x14ac:dyDescent="0.2">
      <c r="A1232" t="s">
        <v>581</v>
      </c>
      <c r="B1232">
        <v>13.4</v>
      </c>
      <c r="C1232" s="5">
        <v>2</v>
      </c>
      <c r="G1232" s="5"/>
      <c r="P1232" s="5"/>
    </row>
    <row r="1233" spans="1:16" x14ac:dyDescent="0.2">
      <c r="A1233" t="s">
        <v>582</v>
      </c>
      <c r="B1233">
        <v>7.3</v>
      </c>
      <c r="C1233" s="5">
        <v>2</v>
      </c>
      <c r="G1233" s="5"/>
      <c r="P1233" s="5"/>
    </row>
    <row r="1234" spans="1:16" x14ac:dyDescent="0.2">
      <c r="A1234" t="s">
        <v>583</v>
      </c>
      <c r="B1234">
        <v>16.100000000000001</v>
      </c>
      <c r="C1234" s="5">
        <v>2</v>
      </c>
      <c r="G1234" s="5"/>
      <c r="P1234" s="5"/>
    </row>
    <row r="1235" spans="1:16" x14ac:dyDescent="0.2">
      <c r="A1235" t="s">
        <v>1253</v>
      </c>
      <c r="B1235">
        <v>31.2</v>
      </c>
      <c r="C1235" s="5">
        <v>3</v>
      </c>
      <c r="G1235" s="5"/>
      <c r="P1235" s="5"/>
    </row>
    <row r="1236" spans="1:16" x14ac:dyDescent="0.2">
      <c r="A1236" t="s">
        <v>584</v>
      </c>
      <c r="B1236">
        <v>9.1999999999999993</v>
      </c>
      <c r="C1236" s="5">
        <v>2</v>
      </c>
      <c r="G1236" s="5"/>
      <c r="P1236" s="5"/>
    </row>
    <row r="1237" spans="1:16" x14ac:dyDescent="0.2">
      <c r="A1237" t="s">
        <v>585</v>
      </c>
      <c r="B1237">
        <v>8.6999999999999993</v>
      </c>
      <c r="C1237" s="5">
        <v>2</v>
      </c>
      <c r="G1237" s="5"/>
      <c r="P1237" s="5"/>
    </row>
    <row r="1238" spans="1:16" x14ac:dyDescent="0.2">
      <c r="A1238" t="s">
        <v>1254</v>
      </c>
      <c r="B1238">
        <v>18.3</v>
      </c>
      <c r="C1238" s="5">
        <v>3</v>
      </c>
      <c r="G1238" s="5"/>
      <c r="P1238" s="5"/>
    </row>
    <row r="1239" spans="1:16" x14ac:dyDescent="0.2">
      <c r="A1239" t="s">
        <v>1255</v>
      </c>
      <c r="B1239">
        <v>9</v>
      </c>
      <c r="C1239" s="5">
        <v>3</v>
      </c>
      <c r="G1239" s="5"/>
      <c r="P1239" s="5"/>
    </row>
    <row r="1240" spans="1:16" x14ac:dyDescent="0.2">
      <c r="A1240" t="s">
        <v>1256</v>
      </c>
      <c r="B1240">
        <v>11.2</v>
      </c>
      <c r="C1240" s="5">
        <v>3</v>
      </c>
      <c r="G1240" s="5"/>
      <c r="P1240" s="5"/>
    </row>
    <row r="1241" spans="1:16" x14ac:dyDescent="0.2">
      <c r="A1241" t="s">
        <v>1257</v>
      </c>
      <c r="B1241">
        <v>26.5</v>
      </c>
      <c r="C1241" s="5">
        <v>3</v>
      </c>
      <c r="G1241" s="5"/>
      <c r="P1241" s="5"/>
    </row>
    <row r="1242" spans="1:16" x14ac:dyDescent="0.2">
      <c r="A1242" t="s">
        <v>1258</v>
      </c>
      <c r="B1242">
        <v>17.3</v>
      </c>
      <c r="C1242" s="5">
        <v>3</v>
      </c>
      <c r="G1242" s="5"/>
      <c r="P1242" s="5"/>
    </row>
    <row r="1243" spans="1:16" x14ac:dyDescent="0.2">
      <c r="A1243" t="s">
        <v>1259</v>
      </c>
      <c r="B1243">
        <v>30.8</v>
      </c>
      <c r="C1243" s="5">
        <v>3</v>
      </c>
      <c r="G1243" s="5"/>
      <c r="P1243" s="5"/>
    </row>
    <row r="1244" spans="1:16" x14ac:dyDescent="0.2">
      <c r="A1244" t="s">
        <v>1260</v>
      </c>
      <c r="B1244">
        <v>30</v>
      </c>
      <c r="C1244" s="5">
        <v>3</v>
      </c>
      <c r="G1244" s="5"/>
      <c r="P1244" s="5"/>
    </row>
    <row r="1245" spans="1:16" x14ac:dyDescent="0.2">
      <c r="A1245" t="s">
        <v>586</v>
      </c>
      <c r="B1245">
        <v>5.9</v>
      </c>
      <c r="C1245" s="5">
        <v>2</v>
      </c>
      <c r="F1245" s="5"/>
      <c r="G1245" s="5"/>
      <c r="P1245" s="5"/>
    </row>
    <row r="1246" spans="1:16" x14ac:dyDescent="0.2">
      <c r="A1246" t="s">
        <v>1261</v>
      </c>
      <c r="B1246">
        <v>16.7</v>
      </c>
      <c r="C1246" s="5">
        <v>3</v>
      </c>
      <c r="F1246" s="5"/>
      <c r="G1246" s="5"/>
      <c r="P1246" s="5"/>
    </row>
    <row r="1247" spans="1:16" x14ac:dyDescent="0.2">
      <c r="A1247" t="s">
        <v>587</v>
      </c>
      <c r="B1247">
        <v>8.1999999999999993</v>
      </c>
      <c r="C1247" s="5">
        <v>2</v>
      </c>
      <c r="F1247" s="5"/>
      <c r="G1247" s="5"/>
      <c r="P1247" s="5"/>
    </row>
    <row r="1248" spans="1:16" x14ac:dyDescent="0.2">
      <c r="A1248" t="s">
        <v>1262</v>
      </c>
      <c r="B1248">
        <v>13.8</v>
      </c>
      <c r="C1248" s="5">
        <v>3</v>
      </c>
      <c r="F1248" s="5"/>
      <c r="G1248" s="5"/>
      <c r="P1248" s="5"/>
    </row>
    <row r="1249" spans="1:16" x14ac:dyDescent="0.2">
      <c r="A1249" t="s">
        <v>588</v>
      </c>
      <c r="B1249">
        <v>10.4</v>
      </c>
      <c r="C1249" s="5">
        <v>2</v>
      </c>
      <c r="F1249" s="5"/>
      <c r="G1249" s="5"/>
      <c r="P1249" s="5"/>
    </row>
    <row r="1250" spans="1:16" x14ac:dyDescent="0.2">
      <c r="A1250" t="s">
        <v>1263</v>
      </c>
      <c r="B1250">
        <v>7.8</v>
      </c>
      <c r="C1250" s="5">
        <v>3</v>
      </c>
      <c r="F1250" s="5"/>
      <c r="G1250" s="5"/>
      <c r="P1250" s="5"/>
    </row>
    <row r="1251" spans="1:16" x14ac:dyDescent="0.2">
      <c r="A1251" t="s">
        <v>1264</v>
      </c>
      <c r="B1251">
        <v>13.6</v>
      </c>
      <c r="C1251" s="5">
        <v>3</v>
      </c>
      <c r="F1251" s="5"/>
      <c r="G1251" s="5"/>
      <c r="P1251" s="5"/>
    </row>
    <row r="1252" spans="1:16" x14ac:dyDescent="0.2">
      <c r="A1252" t="s">
        <v>589</v>
      </c>
      <c r="B1252">
        <v>17.600000000000001</v>
      </c>
      <c r="C1252" s="5">
        <v>2</v>
      </c>
      <c r="F1252" s="5"/>
      <c r="G1252" s="5"/>
      <c r="P1252" s="5"/>
    </row>
    <row r="1253" spans="1:16" x14ac:dyDescent="0.2">
      <c r="A1253" t="s">
        <v>590</v>
      </c>
      <c r="B1253">
        <v>10</v>
      </c>
      <c r="C1253" s="5">
        <v>2</v>
      </c>
      <c r="F1253" s="5"/>
      <c r="G1253" s="5"/>
      <c r="P1253" s="5"/>
    </row>
    <row r="1254" spans="1:16" x14ac:dyDescent="0.2">
      <c r="A1254" t="s">
        <v>591</v>
      </c>
      <c r="B1254">
        <v>18</v>
      </c>
      <c r="C1254" s="5">
        <v>2</v>
      </c>
      <c r="F1254" s="5"/>
      <c r="G1254" s="5"/>
      <c r="P1254" s="5"/>
    </row>
    <row r="1255" spans="1:16" x14ac:dyDescent="0.2">
      <c r="A1255" t="s">
        <v>592</v>
      </c>
      <c r="B1255">
        <v>13.9</v>
      </c>
      <c r="C1255" s="5">
        <v>2</v>
      </c>
      <c r="F1255" s="5"/>
      <c r="G1255" s="5"/>
      <c r="P1255" s="5"/>
    </row>
    <row r="1256" spans="1:16" x14ac:dyDescent="0.2">
      <c r="A1256" t="s">
        <v>1265</v>
      </c>
      <c r="B1256">
        <v>30.2</v>
      </c>
      <c r="C1256" s="5">
        <v>3</v>
      </c>
      <c r="F1256" s="5"/>
      <c r="G1256" s="5"/>
      <c r="P1256" s="5"/>
    </row>
    <row r="1257" spans="1:16" x14ac:dyDescent="0.2">
      <c r="A1257" t="s">
        <v>1266</v>
      </c>
      <c r="B1257">
        <v>27.8</v>
      </c>
      <c r="C1257" s="5">
        <v>3</v>
      </c>
      <c r="F1257" s="5"/>
      <c r="G1257" s="5"/>
      <c r="P1257" s="5"/>
    </row>
    <row r="1258" spans="1:16" x14ac:dyDescent="0.2">
      <c r="A1258" t="s">
        <v>1267</v>
      </c>
      <c r="B1258">
        <v>22.2</v>
      </c>
      <c r="C1258" s="5">
        <v>3</v>
      </c>
      <c r="F1258" s="5"/>
      <c r="G1258" s="5"/>
      <c r="P1258" s="5"/>
    </row>
    <row r="1259" spans="1:16" x14ac:dyDescent="0.2">
      <c r="A1259" t="s">
        <v>1268</v>
      </c>
      <c r="B1259">
        <v>42</v>
      </c>
      <c r="C1259" s="5">
        <v>3</v>
      </c>
      <c r="F1259" s="5"/>
      <c r="G1259" s="5"/>
      <c r="P1259" s="5"/>
    </row>
    <row r="1260" spans="1:16" x14ac:dyDescent="0.2">
      <c r="A1260" t="s">
        <v>593</v>
      </c>
      <c r="B1260">
        <v>5.8</v>
      </c>
      <c r="C1260" s="5">
        <v>2</v>
      </c>
      <c r="F1260" s="5"/>
      <c r="G1260" s="5"/>
      <c r="P1260" s="5"/>
    </row>
    <row r="1261" spans="1:16" x14ac:dyDescent="0.2">
      <c r="A1261" t="s">
        <v>1269</v>
      </c>
      <c r="B1261">
        <v>11</v>
      </c>
      <c r="C1261" s="5">
        <v>3</v>
      </c>
      <c r="F1261" s="5"/>
      <c r="G1261" s="5"/>
      <c r="P1261" s="5"/>
    </row>
    <row r="1262" spans="1:16" x14ac:dyDescent="0.2">
      <c r="A1262" t="s">
        <v>1270</v>
      </c>
      <c r="B1262">
        <v>14.2</v>
      </c>
      <c r="C1262" s="5">
        <v>3</v>
      </c>
      <c r="F1262" s="5"/>
      <c r="G1262" s="5"/>
      <c r="P1262" s="5"/>
    </row>
    <row r="1263" spans="1:16" x14ac:dyDescent="0.2">
      <c r="A1263" t="s">
        <v>1271</v>
      </c>
      <c r="B1263">
        <v>16.2</v>
      </c>
      <c r="C1263" s="5">
        <v>3</v>
      </c>
      <c r="F1263" s="5"/>
      <c r="G1263" s="5"/>
      <c r="P1263" s="5"/>
    </row>
    <row r="1264" spans="1:16" x14ac:dyDescent="0.2">
      <c r="A1264" t="s">
        <v>1272</v>
      </c>
      <c r="B1264">
        <v>24.1</v>
      </c>
      <c r="C1264" s="5">
        <v>3</v>
      </c>
      <c r="F1264" s="5"/>
      <c r="G1264" s="5"/>
      <c r="P1264" s="5"/>
    </row>
    <row r="1265" spans="1:16" x14ac:dyDescent="0.2">
      <c r="A1265" t="s">
        <v>1273</v>
      </c>
      <c r="B1265">
        <v>8.1</v>
      </c>
      <c r="C1265" s="5">
        <v>3</v>
      </c>
      <c r="G1265" s="5"/>
      <c r="P1265" s="5"/>
    </row>
    <row r="1266" spans="1:16" x14ac:dyDescent="0.2">
      <c r="A1266" t="s">
        <v>1274</v>
      </c>
      <c r="B1266">
        <v>9.3000000000000007</v>
      </c>
      <c r="C1266" s="5">
        <v>3</v>
      </c>
      <c r="G1266" s="5"/>
      <c r="P1266" s="5"/>
    </row>
    <row r="1267" spans="1:16" x14ac:dyDescent="0.2">
      <c r="A1267" t="s">
        <v>1275</v>
      </c>
      <c r="B1267">
        <v>23.9</v>
      </c>
      <c r="C1267" s="5">
        <v>3</v>
      </c>
      <c r="G1267" s="5"/>
      <c r="P1267" s="5"/>
    </row>
    <row r="1268" spans="1:16" x14ac:dyDescent="0.2">
      <c r="A1268" t="s">
        <v>1276</v>
      </c>
      <c r="B1268">
        <v>32.1</v>
      </c>
      <c r="C1268" s="5">
        <v>3</v>
      </c>
      <c r="G1268" s="5"/>
      <c r="P1268" s="5"/>
    </row>
    <row r="1269" spans="1:16" x14ac:dyDescent="0.2">
      <c r="A1269" t="s">
        <v>1277</v>
      </c>
      <c r="B1269">
        <v>14.3</v>
      </c>
      <c r="C1269" s="5">
        <v>3</v>
      </c>
      <c r="G1269" s="5"/>
      <c r="P1269" s="5"/>
    </row>
    <row r="1270" spans="1:16" x14ac:dyDescent="0.2">
      <c r="A1270" t="s">
        <v>1278</v>
      </c>
      <c r="B1270">
        <v>33.6</v>
      </c>
      <c r="C1270" s="5">
        <v>3</v>
      </c>
      <c r="G1270" s="5"/>
      <c r="P1270" s="5"/>
    </row>
    <row r="1271" spans="1:16" x14ac:dyDescent="0.2">
      <c r="A1271" t="s">
        <v>1279</v>
      </c>
      <c r="B1271">
        <v>67</v>
      </c>
      <c r="C1271" s="5">
        <v>3</v>
      </c>
      <c r="G1271" s="5"/>
      <c r="P1271" s="5"/>
    </row>
    <row r="1272" spans="1:16" x14ac:dyDescent="0.2">
      <c r="A1272" t="s">
        <v>1280</v>
      </c>
      <c r="B1272">
        <v>25.3</v>
      </c>
      <c r="C1272" s="5">
        <v>3</v>
      </c>
      <c r="G1272" s="5"/>
      <c r="P1272" s="5"/>
    </row>
    <row r="1273" spans="1:16" x14ac:dyDescent="0.2">
      <c r="A1273" t="s">
        <v>1281</v>
      </c>
      <c r="B1273">
        <v>61.5</v>
      </c>
      <c r="C1273" s="5">
        <v>3</v>
      </c>
      <c r="G1273" s="5"/>
      <c r="P1273" s="5"/>
    </row>
    <row r="1274" spans="1:16" x14ac:dyDescent="0.2">
      <c r="A1274" t="s">
        <v>1282</v>
      </c>
      <c r="B1274">
        <v>64</v>
      </c>
      <c r="C1274" s="5">
        <v>3</v>
      </c>
      <c r="G1274" s="5"/>
      <c r="P1274" s="5"/>
    </row>
    <row r="1275" spans="1:16" x14ac:dyDescent="0.2">
      <c r="A1275" t="s">
        <v>1283</v>
      </c>
      <c r="B1275">
        <v>63</v>
      </c>
      <c r="C1275" s="5">
        <v>3</v>
      </c>
      <c r="G1275" s="5"/>
      <c r="P1275" s="5"/>
    </row>
    <row r="1276" spans="1:16" x14ac:dyDescent="0.2">
      <c r="A1276" t="s">
        <v>1284</v>
      </c>
      <c r="B1276">
        <v>57</v>
      </c>
      <c r="C1276" s="5">
        <v>3</v>
      </c>
      <c r="G1276" s="5"/>
      <c r="P1276" s="5"/>
    </row>
    <row r="1277" spans="1:16" x14ac:dyDescent="0.2">
      <c r="A1277" t="s">
        <v>1285</v>
      </c>
      <c r="B1277">
        <v>80</v>
      </c>
      <c r="C1277" s="5">
        <v>3</v>
      </c>
      <c r="G1277" s="5"/>
      <c r="P1277" s="5"/>
    </row>
    <row r="1278" spans="1:16" x14ac:dyDescent="0.2">
      <c r="A1278" t="s">
        <v>1286</v>
      </c>
      <c r="B1278">
        <v>69</v>
      </c>
      <c r="C1278" s="5">
        <v>3</v>
      </c>
      <c r="G1278" s="5"/>
      <c r="P1278" s="5"/>
    </row>
    <row r="1279" spans="1:16" x14ac:dyDescent="0.2">
      <c r="A1279" t="s">
        <v>1287</v>
      </c>
      <c r="B1279">
        <v>78</v>
      </c>
      <c r="C1279" s="5">
        <v>3</v>
      </c>
      <c r="G1279" s="5"/>
      <c r="P1279" s="5"/>
    </row>
    <row r="1280" spans="1:16" x14ac:dyDescent="0.2">
      <c r="A1280" t="s">
        <v>1288</v>
      </c>
      <c r="B1280">
        <v>80.5</v>
      </c>
      <c r="C1280" s="5">
        <v>3</v>
      </c>
      <c r="G1280" s="5"/>
      <c r="P1280" s="5"/>
    </row>
    <row r="1281" spans="1:16" x14ac:dyDescent="0.2">
      <c r="A1281" t="s">
        <v>1289</v>
      </c>
      <c r="B1281">
        <v>111</v>
      </c>
      <c r="C1281" s="5">
        <v>3</v>
      </c>
      <c r="G1281" s="5"/>
      <c r="P1281" s="5"/>
    </row>
    <row r="1282" spans="1:16" x14ac:dyDescent="0.2">
      <c r="A1282" t="s">
        <v>1290</v>
      </c>
      <c r="B1282">
        <v>108</v>
      </c>
      <c r="C1282" s="5">
        <v>3</v>
      </c>
      <c r="G1282" s="5"/>
      <c r="P1282" s="5"/>
    </row>
    <row r="1283" spans="1:16" x14ac:dyDescent="0.2">
      <c r="A1283" t="s">
        <v>1291</v>
      </c>
      <c r="B1283">
        <v>111</v>
      </c>
      <c r="C1283" s="5">
        <v>3</v>
      </c>
      <c r="G1283" s="5"/>
      <c r="P1283" s="5"/>
    </row>
    <row r="1284" spans="1:16" x14ac:dyDescent="0.2">
      <c r="A1284" t="s">
        <v>1292</v>
      </c>
      <c r="B1284">
        <v>111</v>
      </c>
      <c r="C1284" s="5">
        <v>3</v>
      </c>
      <c r="G1284" s="5"/>
      <c r="P1284" s="5"/>
    </row>
    <row r="1285" spans="1:16" x14ac:dyDescent="0.2">
      <c r="A1285" t="s">
        <v>1293</v>
      </c>
      <c r="B1285">
        <v>116</v>
      </c>
      <c r="C1285" s="5">
        <v>3</v>
      </c>
      <c r="G1285" s="5"/>
      <c r="P1285" s="5"/>
    </row>
    <row r="1286" spans="1:16" x14ac:dyDescent="0.2">
      <c r="A1286" t="s">
        <v>1294</v>
      </c>
      <c r="B1286">
        <v>23.9</v>
      </c>
      <c r="C1286" s="5">
        <v>3</v>
      </c>
      <c r="G1286" s="5"/>
      <c r="P1286" s="5"/>
    </row>
    <row r="1287" spans="1:16" x14ac:dyDescent="0.2">
      <c r="A1287" t="s">
        <v>1295</v>
      </c>
      <c r="B1287">
        <v>53.5</v>
      </c>
      <c r="C1287" s="5">
        <v>3</v>
      </c>
      <c r="G1287" s="5"/>
      <c r="P1287" s="5"/>
    </row>
    <row r="1288" spans="1:16" x14ac:dyDescent="0.2">
      <c r="A1288" t="s">
        <v>1296</v>
      </c>
      <c r="B1288">
        <v>14.8</v>
      </c>
      <c r="C1288" s="5">
        <v>3</v>
      </c>
      <c r="G1288" s="5"/>
      <c r="P1288" s="5"/>
    </row>
    <row r="1289" spans="1:16" x14ac:dyDescent="0.2">
      <c r="A1289" t="s">
        <v>1297</v>
      </c>
      <c r="B1289">
        <v>64</v>
      </c>
      <c r="C1289" s="5">
        <v>3</v>
      </c>
      <c r="G1289" s="5"/>
      <c r="P1289" s="5"/>
    </row>
    <row r="1290" spans="1:16" x14ac:dyDescent="0.2">
      <c r="A1290" t="s">
        <v>1298</v>
      </c>
      <c r="B1290">
        <v>47.7</v>
      </c>
      <c r="C1290" s="5">
        <v>3</v>
      </c>
      <c r="G1290" s="5"/>
      <c r="P1290" s="5"/>
    </row>
    <row r="1291" spans="1:16" x14ac:dyDescent="0.2">
      <c r="A1291" t="s">
        <v>1299</v>
      </c>
      <c r="B1291">
        <v>50</v>
      </c>
      <c r="C1291" s="5">
        <v>3</v>
      </c>
      <c r="G1291" s="5"/>
      <c r="P1291" s="5"/>
    </row>
    <row r="1292" spans="1:16" x14ac:dyDescent="0.2">
      <c r="A1292" t="s">
        <v>1300</v>
      </c>
      <c r="B1292">
        <v>49.8</v>
      </c>
      <c r="C1292" s="5">
        <v>3</v>
      </c>
      <c r="G1292" s="5"/>
      <c r="P1292" s="5"/>
    </row>
    <row r="1293" spans="1:16" x14ac:dyDescent="0.2">
      <c r="A1293" t="s">
        <v>1301</v>
      </c>
      <c r="B1293">
        <v>45.4</v>
      </c>
      <c r="C1293" s="5">
        <v>3</v>
      </c>
      <c r="G1293" s="5"/>
      <c r="P1293" s="5"/>
    </row>
    <row r="1294" spans="1:16" x14ac:dyDescent="0.2">
      <c r="A1294" t="s">
        <v>1302</v>
      </c>
      <c r="B1294">
        <v>105</v>
      </c>
      <c r="C1294" s="5">
        <v>3</v>
      </c>
      <c r="G1294" s="5"/>
      <c r="P1294" s="5"/>
    </row>
    <row r="1295" spans="1:16" x14ac:dyDescent="0.2">
      <c r="A1295" t="s">
        <v>1303</v>
      </c>
      <c r="B1295">
        <v>105</v>
      </c>
      <c r="C1295" s="5">
        <v>3</v>
      </c>
      <c r="G1295" s="5"/>
      <c r="P1295" s="5"/>
    </row>
    <row r="1296" spans="1:16" x14ac:dyDescent="0.2">
      <c r="A1296" t="s">
        <v>1304</v>
      </c>
      <c r="B1296">
        <v>106</v>
      </c>
      <c r="C1296" s="5">
        <v>3</v>
      </c>
      <c r="G1296" s="5"/>
      <c r="P1296" s="5"/>
    </row>
    <row r="1297" spans="1:16" x14ac:dyDescent="0.2">
      <c r="A1297" t="s">
        <v>1305</v>
      </c>
      <c r="B1297">
        <v>107</v>
      </c>
      <c r="C1297" s="5">
        <v>3</v>
      </c>
      <c r="G1297" s="5"/>
      <c r="P1297" s="5"/>
    </row>
    <row r="1298" spans="1:16" x14ac:dyDescent="0.2">
      <c r="A1298" t="s">
        <v>1306</v>
      </c>
      <c r="B1298">
        <v>111</v>
      </c>
      <c r="C1298" s="5">
        <v>3</v>
      </c>
      <c r="G1298" s="5"/>
      <c r="P1298" s="5"/>
    </row>
    <row r="1299" spans="1:16" x14ac:dyDescent="0.2">
      <c r="A1299" t="s">
        <v>594</v>
      </c>
      <c r="B1299">
        <v>6.7</v>
      </c>
      <c r="C1299" s="5">
        <v>2</v>
      </c>
      <c r="G1299" s="5"/>
      <c r="P1299" s="5"/>
    </row>
    <row r="1300" spans="1:16" x14ac:dyDescent="0.2">
      <c r="A1300" t="s">
        <v>1307</v>
      </c>
      <c r="B1300">
        <v>37.5</v>
      </c>
      <c r="C1300" s="5">
        <v>3</v>
      </c>
      <c r="G1300" s="5"/>
      <c r="P1300" s="5"/>
    </row>
    <row r="1301" spans="1:16" x14ac:dyDescent="0.2">
      <c r="A1301" t="s">
        <v>1308</v>
      </c>
      <c r="B1301">
        <v>32</v>
      </c>
      <c r="C1301" s="5">
        <v>3</v>
      </c>
      <c r="G1301" s="5"/>
      <c r="P1301" s="5"/>
    </row>
    <row r="1302" spans="1:16" x14ac:dyDescent="0.2">
      <c r="A1302" t="s">
        <v>1309</v>
      </c>
      <c r="B1302">
        <v>56.5</v>
      </c>
      <c r="C1302" s="5">
        <v>3</v>
      </c>
      <c r="G1302" s="5"/>
      <c r="P1302" s="5"/>
    </row>
    <row r="1303" spans="1:16" x14ac:dyDescent="0.2">
      <c r="A1303" t="s">
        <v>1310</v>
      </c>
      <c r="B1303">
        <v>43.1</v>
      </c>
      <c r="C1303" s="5">
        <v>3</v>
      </c>
      <c r="G1303" s="5"/>
      <c r="P1303" s="5"/>
    </row>
    <row r="1304" spans="1:16" x14ac:dyDescent="0.2">
      <c r="A1304" t="s">
        <v>1311</v>
      </c>
      <c r="B1304">
        <v>48.6</v>
      </c>
      <c r="C1304" s="5">
        <v>3</v>
      </c>
      <c r="G1304" s="5"/>
      <c r="P1304" s="5"/>
    </row>
    <row r="1305" spans="1:16" x14ac:dyDescent="0.2">
      <c r="A1305" t="s">
        <v>1312</v>
      </c>
      <c r="B1305">
        <v>49.4</v>
      </c>
      <c r="C1305" s="5">
        <v>3</v>
      </c>
      <c r="G1305" s="5"/>
      <c r="P1305" s="5"/>
    </row>
    <row r="1306" spans="1:16" x14ac:dyDescent="0.2">
      <c r="A1306" t="s">
        <v>1313</v>
      </c>
      <c r="B1306">
        <v>52.5</v>
      </c>
      <c r="C1306" s="5">
        <v>3</v>
      </c>
      <c r="G1306" s="5"/>
      <c r="P1306" s="5"/>
    </row>
    <row r="1307" spans="1:16" x14ac:dyDescent="0.2">
      <c r="A1307" t="s">
        <v>1314</v>
      </c>
      <c r="B1307">
        <v>71</v>
      </c>
      <c r="C1307" s="5">
        <v>3</v>
      </c>
      <c r="G1307" s="5"/>
      <c r="P1307" s="5"/>
    </row>
    <row r="1308" spans="1:16" x14ac:dyDescent="0.2">
      <c r="A1308" t="s">
        <v>1315</v>
      </c>
      <c r="B1308">
        <v>82.5</v>
      </c>
      <c r="C1308" s="5">
        <v>3</v>
      </c>
      <c r="G1308" s="5"/>
      <c r="P1308" s="5"/>
    </row>
    <row r="1309" spans="1:16" x14ac:dyDescent="0.2">
      <c r="A1309" t="s">
        <v>1316</v>
      </c>
      <c r="B1309">
        <v>86.5</v>
      </c>
      <c r="C1309" s="5">
        <v>3</v>
      </c>
      <c r="G1309" s="5"/>
      <c r="P1309" s="5"/>
    </row>
    <row r="1310" spans="1:16" x14ac:dyDescent="0.2">
      <c r="A1310" t="s">
        <v>1317</v>
      </c>
      <c r="B1310">
        <v>118</v>
      </c>
      <c r="C1310" s="5">
        <v>3</v>
      </c>
      <c r="G1310" s="5"/>
      <c r="P1310" s="5"/>
    </row>
    <row r="1311" spans="1:16" x14ac:dyDescent="0.2">
      <c r="A1311" t="s">
        <v>1318</v>
      </c>
      <c r="B1311">
        <v>122</v>
      </c>
      <c r="C1311" s="5">
        <v>3</v>
      </c>
      <c r="G1311" s="5"/>
      <c r="P1311" s="5"/>
    </row>
    <row r="1312" spans="1:16" x14ac:dyDescent="0.2">
      <c r="A1312" t="s">
        <v>1319</v>
      </c>
      <c r="B1312">
        <v>122</v>
      </c>
      <c r="C1312" s="5">
        <v>3</v>
      </c>
      <c r="G1312" s="5"/>
      <c r="P1312" s="5"/>
    </row>
    <row r="1313" spans="1:16" x14ac:dyDescent="0.2">
      <c r="A1313" t="s">
        <v>1320</v>
      </c>
      <c r="B1313">
        <v>123</v>
      </c>
      <c r="C1313" s="5">
        <v>3</v>
      </c>
      <c r="G1313" s="5"/>
      <c r="P1313" s="5"/>
    </row>
    <row r="1314" spans="1:16" x14ac:dyDescent="0.2">
      <c r="A1314" t="s">
        <v>1321</v>
      </c>
      <c r="B1314">
        <v>125</v>
      </c>
      <c r="C1314" s="5">
        <v>3</v>
      </c>
      <c r="G1314" s="5"/>
      <c r="P1314" s="5"/>
    </row>
    <row r="1315" spans="1:16" x14ac:dyDescent="0.2">
      <c r="A1315" t="s">
        <v>595</v>
      </c>
      <c r="B1315">
        <v>18.100000000000001</v>
      </c>
      <c r="C1315" s="5">
        <v>2</v>
      </c>
      <c r="G1315" s="5"/>
      <c r="P1315" s="5"/>
    </row>
    <row r="1316" spans="1:16" x14ac:dyDescent="0.2">
      <c r="A1316" t="s">
        <v>596</v>
      </c>
      <c r="B1316">
        <v>18.600000000000001</v>
      </c>
      <c r="C1316" s="5">
        <v>2</v>
      </c>
      <c r="G1316" s="5"/>
      <c r="P1316" s="5"/>
    </row>
    <row r="1317" spans="1:16" x14ac:dyDescent="0.2">
      <c r="A1317" t="s">
        <v>597</v>
      </c>
      <c r="B1317">
        <v>12.9</v>
      </c>
      <c r="C1317" s="5">
        <v>2</v>
      </c>
      <c r="G1317" s="5"/>
      <c r="P1317" s="5"/>
    </row>
    <row r="1318" spans="1:16" x14ac:dyDescent="0.2">
      <c r="A1318" t="s">
        <v>598</v>
      </c>
      <c r="B1318">
        <v>13.2</v>
      </c>
      <c r="C1318" s="5">
        <v>2</v>
      </c>
      <c r="G1318" s="5"/>
      <c r="P1318" s="5"/>
    </row>
    <row r="1319" spans="1:16" x14ac:dyDescent="0.2">
      <c r="A1319" t="s">
        <v>599</v>
      </c>
      <c r="B1319">
        <v>12.9</v>
      </c>
      <c r="C1319" s="5">
        <v>2</v>
      </c>
      <c r="G1319" s="5"/>
      <c r="P1319" s="5"/>
    </row>
    <row r="1320" spans="1:16" x14ac:dyDescent="0.2">
      <c r="A1320" t="s">
        <v>1322</v>
      </c>
      <c r="B1320">
        <v>54.5</v>
      </c>
      <c r="C1320" s="5">
        <v>3</v>
      </c>
      <c r="G1320" s="5"/>
      <c r="P1320" s="5"/>
    </row>
    <row r="1321" spans="1:16" x14ac:dyDescent="0.2">
      <c r="A1321" t="s">
        <v>1323</v>
      </c>
      <c r="B1321">
        <v>31.8</v>
      </c>
      <c r="C1321" s="5">
        <v>3</v>
      </c>
      <c r="G1321" s="5"/>
      <c r="P1321" s="5"/>
    </row>
    <row r="1322" spans="1:16" x14ac:dyDescent="0.2">
      <c r="A1322" t="s">
        <v>1324</v>
      </c>
      <c r="B1322">
        <v>31.7</v>
      </c>
      <c r="C1322" s="5">
        <v>3</v>
      </c>
      <c r="G1322" s="5"/>
      <c r="P1322" s="5"/>
    </row>
    <row r="1323" spans="1:16" x14ac:dyDescent="0.2">
      <c r="A1323" t="s">
        <v>1325</v>
      </c>
      <c r="B1323">
        <v>41.5</v>
      </c>
      <c r="C1323" s="5">
        <v>3</v>
      </c>
      <c r="G1323" s="5"/>
      <c r="P1323" s="5"/>
    </row>
    <row r="1324" spans="1:16" x14ac:dyDescent="0.2">
      <c r="A1324" t="s">
        <v>1326</v>
      </c>
      <c r="B1324">
        <v>54</v>
      </c>
      <c r="C1324" s="5">
        <v>3</v>
      </c>
      <c r="G1324" s="5"/>
      <c r="P1324" s="5"/>
    </row>
    <row r="1325" spans="1:16" x14ac:dyDescent="0.2">
      <c r="A1325" t="s">
        <v>1327</v>
      </c>
      <c r="B1325">
        <v>40.5</v>
      </c>
      <c r="C1325" s="5">
        <v>3</v>
      </c>
      <c r="G1325" s="5"/>
      <c r="P1325" s="5"/>
    </row>
    <row r="1326" spans="1:16" x14ac:dyDescent="0.2">
      <c r="A1326" t="s">
        <v>1328</v>
      </c>
      <c r="B1326">
        <v>42.7</v>
      </c>
      <c r="C1326" s="5">
        <v>3</v>
      </c>
      <c r="G1326" s="5"/>
      <c r="P1326" s="5"/>
    </row>
    <row r="1327" spans="1:16" x14ac:dyDescent="0.2">
      <c r="A1327" t="s">
        <v>1329</v>
      </c>
      <c r="B1327">
        <v>65</v>
      </c>
      <c r="C1327" s="5">
        <v>3</v>
      </c>
      <c r="G1327" s="5"/>
      <c r="P1327" s="5"/>
    </row>
    <row r="1328" spans="1:16" x14ac:dyDescent="0.2">
      <c r="A1328" t="s">
        <v>1330</v>
      </c>
      <c r="B1328">
        <v>39.4</v>
      </c>
      <c r="C1328" s="5">
        <v>3</v>
      </c>
      <c r="G1328" s="5"/>
      <c r="P1328" s="5"/>
    </row>
    <row r="1329" spans="1:16" x14ac:dyDescent="0.2">
      <c r="A1329" t="s">
        <v>1331</v>
      </c>
      <c r="B1329">
        <v>40.1</v>
      </c>
      <c r="C1329" s="5">
        <v>3</v>
      </c>
      <c r="G1329" s="5"/>
      <c r="P1329" s="5"/>
    </row>
    <row r="1330" spans="1:16" x14ac:dyDescent="0.2">
      <c r="A1330" t="s">
        <v>1332</v>
      </c>
      <c r="B1330">
        <v>39.1</v>
      </c>
      <c r="C1330" s="5">
        <v>3</v>
      </c>
      <c r="G1330" s="5"/>
      <c r="P1330" s="5"/>
    </row>
    <row r="1331" spans="1:16" x14ac:dyDescent="0.2">
      <c r="A1331" t="s">
        <v>1333</v>
      </c>
      <c r="B1331">
        <v>31.8</v>
      </c>
      <c r="C1331" s="5">
        <v>3</v>
      </c>
      <c r="G1331" s="5"/>
      <c r="P1331" s="5"/>
    </row>
    <row r="1332" spans="1:16" x14ac:dyDescent="0.2">
      <c r="A1332" t="s">
        <v>1334</v>
      </c>
      <c r="B1332">
        <v>55</v>
      </c>
      <c r="C1332" s="5">
        <v>3</v>
      </c>
      <c r="G1332" s="5"/>
      <c r="P1332" s="5"/>
    </row>
    <row r="1333" spans="1:16" x14ac:dyDescent="0.2">
      <c r="A1333" t="s">
        <v>1335</v>
      </c>
      <c r="B1333">
        <v>45.6</v>
      </c>
      <c r="C1333" s="5">
        <v>3</v>
      </c>
      <c r="G1333" s="5"/>
      <c r="P1333" s="5"/>
    </row>
    <row r="1334" spans="1:16" x14ac:dyDescent="0.2">
      <c r="A1334" t="s">
        <v>1336</v>
      </c>
      <c r="B1334">
        <v>56</v>
      </c>
      <c r="C1334" s="5">
        <v>3</v>
      </c>
      <c r="G1334" s="5"/>
      <c r="P1334" s="5"/>
    </row>
    <row r="1335" spans="1:16" x14ac:dyDescent="0.2">
      <c r="A1335" t="s">
        <v>1337</v>
      </c>
      <c r="B1335">
        <v>59</v>
      </c>
      <c r="C1335" s="5">
        <v>3</v>
      </c>
      <c r="G1335" s="5"/>
      <c r="P1335" s="5"/>
    </row>
    <row r="1336" spans="1:16" x14ac:dyDescent="0.2">
      <c r="A1336" t="s">
        <v>1338</v>
      </c>
      <c r="B1336">
        <v>90.5</v>
      </c>
      <c r="C1336" s="5">
        <v>3</v>
      </c>
      <c r="G1336" s="5"/>
      <c r="P1336" s="5"/>
    </row>
    <row r="1337" spans="1:16" x14ac:dyDescent="0.2">
      <c r="A1337" t="s">
        <v>1339</v>
      </c>
      <c r="B1337">
        <v>92</v>
      </c>
      <c r="C1337" s="5">
        <v>3</v>
      </c>
      <c r="G1337" s="5"/>
      <c r="P1337" s="5"/>
    </row>
    <row r="1338" spans="1:16" x14ac:dyDescent="0.2">
      <c r="A1338" t="s">
        <v>1340</v>
      </c>
      <c r="B1338">
        <v>93</v>
      </c>
      <c r="C1338" s="5">
        <v>3</v>
      </c>
      <c r="G1338" s="5"/>
      <c r="P1338" s="5"/>
    </row>
    <row r="1339" spans="1:16" x14ac:dyDescent="0.2">
      <c r="A1339" t="s">
        <v>1341</v>
      </c>
      <c r="B1339">
        <v>93.5</v>
      </c>
      <c r="C1339" s="5">
        <v>3</v>
      </c>
      <c r="G1339" s="5"/>
      <c r="P1339" s="5"/>
    </row>
    <row r="1340" spans="1:16" x14ac:dyDescent="0.2">
      <c r="A1340" t="s">
        <v>1342</v>
      </c>
      <c r="B1340">
        <v>97</v>
      </c>
      <c r="C1340" s="5">
        <v>3</v>
      </c>
      <c r="G1340" s="5"/>
      <c r="P1340" s="5"/>
    </row>
    <row r="1341" spans="1:16" x14ac:dyDescent="0.2">
      <c r="A1341" t="s">
        <v>1343</v>
      </c>
      <c r="B1341">
        <v>17.600000000000001</v>
      </c>
      <c r="C1341" s="5">
        <v>3</v>
      </c>
      <c r="G1341" s="5"/>
      <c r="P1341" s="5"/>
    </row>
    <row r="1342" spans="1:16" x14ac:dyDescent="0.2">
      <c r="A1342" t="s">
        <v>1344</v>
      </c>
      <c r="B1342">
        <v>19.899999999999999</v>
      </c>
      <c r="C1342" s="5">
        <v>3</v>
      </c>
      <c r="G1342" s="5"/>
      <c r="P1342" s="5"/>
    </row>
    <row r="1343" spans="1:16" x14ac:dyDescent="0.2">
      <c r="A1343" t="s">
        <v>1345</v>
      </c>
      <c r="B1343">
        <v>7.5</v>
      </c>
      <c r="C1343" s="5">
        <v>3</v>
      </c>
      <c r="G1343" s="5"/>
      <c r="P1343" s="5"/>
    </row>
    <row r="1344" spans="1:16" x14ac:dyDescent="0.2">
      <c r="A1344" t="s">
        <v>1346</v>
      </c>
      <c r="B1344">
        <v>9.8000000000000007</v>
      </c>
      <c r="C1344" s="5">
        <v>3</v>
      </c>
      <c r="G1344" s="5"/>
      <c r="P1344" s="5"/>
    </row>
    <row r="1345" spans="1:16" x14ac:dyDescent="0.2">
      <c r="A1345" t="s">
        <v>1347</v>
      </c>
      <c r="B1345">
        <v>24</v>
      </c>
      <c r="C1345" s="5">
        <v>3</v>
      </c>
      <c r="G1345" s="5"/>
      <c r="P1345" s="5"/>
    </row>
    <row r="1346" spans="1:16" x14ac:dyDescent="0.2">
      <c r="A1346" t="s">
        <v>1348</v>
      </c>
      <c r="B1346">
        <v>3</v>
      </c>
      <c r="C1346" s="5">
        <v>3</v>
      </c>
      <c r="G1346" s="5"/>
      <c r="P1346" s="5"/>
    </row>
    <row r="1347" spans="1:16" x14ac:dyDescent="0.2">
      <c r="A1347" t="s">
        <v>1349</v>
      </c>
      <c r="B1347">
        <v>18.5</v>
      </c>
      <c r="C1347" s="5">
        <v>3</v>
      </c>
      <c r="G1347" s="5"/>
      <c r="P1347" s="5"/>
    </row>
    <row r="1348" spans="1:16" x14ac:dyDescent="0.2">
      <c r="A1348" t="s">
        <v>1350</v>
      </c>
      <c r="B1348">
        <v>15.7</v>
      </c>
      <c r="C1348" s="5">
        <v>3</v>
      </c>
      <c r="G1348" s="5"/>
      <c r="P1348" s="5"/>
    </row>
    <row r="1349" spans="1:16" x14ac:dyDescent="0.2">
      <c r="A1349" t="s">
        <v>1351</v>
      </c>
      <c r="B1349">
        <v>23.2</v>
      </c>
      <c r="C1349" s="5">
        <v>3</v>
      </c>
      <c r="G1349" s="5"/>
      <c r="P1349" s="5"/>
    </row>
    <row r="1350" spans="1:16" x14ac:dyDescent="0.2">
      <c r="A1350" t="s">
        <v>1352</v>
      </c>
      <c r="B1350">
        <v>19.7</v>
      </c>
      <c r="C1350" s="5">
        <v>3</v>
      </c>
      <c r="G1350" s="5"/>
      <c r="P1350" s="5"/>
    </row>
    <row r="1351" spans="1:16" x14ac:dyDescent="0.2">
      <c r="A1351" t="s">
        <v>1353</v>
      </c>
      <c r="B1351">
        <v>31.6</v>
      </c>
      <c r="C1351" s="5">
        <v>3</v>
      </c>
      <c r="G1351" s="5"/>
      <c r="P1351" s="5"/>
    </row>
    <row r="1352" spans="1:16" x14ac:dyDescent="0.2">
      <c r="A1352" t="s">
        <v>1354</v>
      </c>
      <c r="B1352">
        <v>23.3</v>
      </c>
      <c r="C1352" s="5">
        <v>3</v>
      </c>
      <c r="G1352" s="5"/>
      <c r="P1352" s="5"/>
    </row>
    <row r="1353" spans="1:16" x14ac:dyDescent="0.2">
      <c r="A1353" t="s">
        <v>1355</v>
      </c>
      <c r="B1353">
        <v>11.9</v>
      </c>
      <c r="C1353" s="5">
        <v>3</v>
      </c>
      <c r="G1353" s="5"/>
      <c r="P1353" s="5"/>
    </row>
    <row r="1354" spans="1:16" x14ac:dyDescent="0.2">
      <c r="A1354" t="s">
        <v>1356</v>
      </c>
      <c r="B1354">
        <v>57.5</v>
      </c>
      <c r="C1354" s="5">
        <v>3</v>
      </c>
      <c r="G1354" s="5"/>
      <c r="P1354" s="5"/>
    </row>
    <row r="1355" spans="1:16" x14ac:dyDescent="0.2">
      <c r="A1355" t="s">
        <v>1357</v>
      </c>
      <c r="B1355">
        <v>6</v>
      </c>
      <c r="C1355" s="5">
        <v>3</v>
      </c>
      <c r="G1355" s="5"/>
      <c r="P1355" s="5"/>
    </row>
    <row r="1356" spans="1:16" x14ac:dyDescent="0.2">
      <c r="A1356" t="s">
        <v>1358</v>
      </c>
      <c r="B1356">
        <v>31.9</v>
      </c>
      <c r="C1356" s="5">
        <v>3</v>
      </c>
      <c r="G1356" s="5"/>
      <c r="P1356" s="5"/>
    </row>
    <row r="1357" spans="1:16" x14ac:dyDescent="0.2">
      <c r="A1357" t="s">
        <v>1359</v>
      </c>
      <c r="B1357">
        <v>40.4</v>
      </c>
      <c r="C1357" s="5">
        <v>3</v>
      </c>
      <c r="G1357" s="5"/>
      <c r="P1357" s="5"/>
    </row>
    <row r="1358" spans="1:16" x14ac:dyDescent="0.2">
      <c r="A1358" t="s">
        <v>1360</v>
      </c>
      <c r="B1358">
        <v>37</v>
      </c>
      <c r="C1358" s="5">
        <v>3</v>
      </c>
      <c r="G1358" s="5"/>
      <c r="P1358" s="5"/>
    </row>
    <row r="1359" spans="1:16" x14ac:dyDescent="0.2">
      <c r="A1359" t="s">
        <v>1361</v>
      </c>
      <c r="B1359">
        <v>39.700000000000003</v>
      </c>
      <c r="C1359" s="5">
        <v>3</v>
      </c>
      <c r="G1359" s="5"/>
      <c r="P1359" s="5"/>
    </row>
    <row r="1360" spans="1:16" x14ac:dyDescent="0.2">
      <c r="A1360" t="s">
        <v>1362</v>
      </c>
      <c r="B1360">
        <v>38.6</v>
      </c>
      <c r="C1360" s="5">
        <v>3</v>
      </c>
      <c r="G1360" s="5"/>
      <c r="P1360" s="5"/>
    </row>
    <row r="1361" spans="1:16" x14ac:dyDescent="0.2">
      <c r="A1361" t="s">
        <v>1363</v>
      </c>
      <c r="B1361">
        <v>25.1</v>
      </c>
      <c r="C1361" s="5">
        <v>3</v>
      </c>
      <c r="G1361" s="5"/>
      <c r="P1361" s="5"/>
    </row>
    <row r="1362" spans="1:16" x14ac:dyDescent="0.2">
      <c r="A1362" t="s">
        <v>1364</v>
      </c>
      <c r="B1362">
        <v>14.8</v>
      </c>
      <c r="C1362" s="5">
        <v>3</v>
      </c>
      <c r="G1362" s="5"/>
      <c r="P1362" s="5"/>
    </row>
    <row r="1363" spans="1:16" x14ac:dyDescent="0.2">
      <c r="A1363" t="s">
        <v>1365</v>
      </c>
      <c r="B1363">
        <v>20.8</v>
      </c>
      <c r="C1363" s="5">
        <v>3</v>
      </c>
      <c r="G1363" s="5"/>
      <c r="P1363" s="5"/>
    </row>
    <row r="1364" spans="1:16" x14ac:dyDescent="0.2">
      <c r="A1364" t="s">
        <v>1366</v>
      </c>
      <c r="B1364">
        <v>8.5</v>
      </c>
      <c r="C1364" s="5">
        <v>3</v>
      </c>
      <c r="G1364" s="5"/>
      <c r="P1364" s="5"/>
    </row>
    <row r="1365" spans="1:16" x14ac:dyDescent="0.2">
      <c r="A1365" t="s">
        <v>1367</v>
      </c>
      <c r="B1365">
        <v>10.7</v>
      </c>
      <c r="C1365" s="5">
        <v>3</v>
      </c>
      <c r="G1365" s="5"/>
      <c r="P1365" s="5"/>
    </row>
    <row r="1366" spans="1:16" x14ac:dyDescent="0.2">
      <c r="A1366" t="s">
        <v>1368</v>
      </c>
      <c r="B1366">
        <v>5</v>
      </c>
      <c r="C1366" s="5">
        <v>3</v>
      </c>
      <c r="G1366" s="5"/>
      <c r="P1366" s="5"/>
    </row>
    <row r="1367" spans="1:16" x14ac:dyDescent="0.2">
      <c r="A1367" t="s">
        <v>1369</v>
      </c>
      <c r="B1367">
        <v>20.6</v>
      </c>
      <c r="C1367" s="5">
        <v>3</v>
      </c>
      <c r="G1367" s="5"/>
      <c r="P1367" s="5"/>
    </row>
    <row r="1368" spans="1:16" x14ac:dyDescent="0.2">
      <c r="A1368" t="s">
        <v>1370</v>
      </c>
      <c r="B1368">
        <v>22</v>
      </c>
      <c r="C1368" s="5">
        <v>3</v>
      </c>
      <c r="G1368" s="5"/>
      <c r="P1368" s="5"/>
    </row>
    <row r="1369" spans="1:16" x14ac:dyDescent="0.2">
      <c r="A1369" t="s">
        <v>1371</v>
      </c>
      <c r="B1369">
        <v>23.1</v>
      </c>
      <c r="C1369" s="5">
        <v>3</v>
      </c>
      <c r="G1369" s="5"/>
      <c r="P1369" s="5"/>
    </row>
    <row r="1370" spans="1:16" x14ac:dyDescent="0.2">
      <c r="A1370" t="s">
        <v>1372</v>
      </c>
      <c r="B1370">
        <v>28.9</v>
      </c>
      <c r="C1370" s="5">
        <v>3</v>
      </c>
      <c r="G1370" s="5"/>
      <c r="P1370" s="5"/>
    </row>
    <row r="1371" spans="1:16" x14ac:dyDescent="0.2">
      <c r="A1371" t="s">
        <v>1373</v>
      </c>
      <c r="B1371">
        <v>6</v>
      </c>
      <c r="C1371" s="5">
        <v>3</v>
      </c>
      <c r="G1371" s="5"/>
      <c r="P1371" s="5"/>
    </row>
    <row r="1372" spans="1:16" x14ac:dyDescent="0.2">
      <c r="A1372" t="s">
        <v>1374</v>
      </c>
      <c r="B1372">
        <v>10</v>
      </c>
      <c r="C1372" s="5">
        <v>3</v>
      </c>
      <c r="G1372" s="5"/>
      <c r="P1372" s="5"/>
    </row>
    <row r="1373" spans="1:16" x14ac:dyDescent="0.2">
      <c r="A1373" t="s">
        <v>1375</v>
      </c>
      <c r="B1373">
        <v>15.2</v>
      </c>
      <c r="C1373" s="5">
        <v>3</v>
      </c>
      <c r="G1373" s="5"/>
      <c r="P1373" s="5"/>
    </row>
    <row r="1374" spans="1:16" x14ac:dyDescent="0.2">
      <c r="A1374" t="s">
        <v>1376</v>
      </c>
      <c r="B1374">
        <v>17.100000000000001</v>
      </c>
      <c r="C1374" s="5">
        <v>3</v>
      </c>
      <c r="G1374" s="5"/>
      <c r="P1374" s="5"/>
    </row>
    <row r="1375" spans="1:16" x14ac:dyDescent="0.2">
      <c r="A1375" t="s">
        <v>1377</v>
      </c>
      <c r="B1375">
        <v>24.8</v>
      </c>
      <c r="C1375" s="5">
        <v>3</v>
      </c>
      <c r="G1375" s="5"/>
      <c r="P1375" s="5"/>
    </row>
    <row r="1376" spans="1:16" x14ac:dyDescent="0.2">
      <c r="A1376" t="s">
        <v>1378</v>
      </c>
      <c r="B1376">
        <v>15.6</v>
      </c>
      <c r="C1376" s="5">
        <v>3</v>
      </c>
      <c r="G1376" s="5"/>
      <c r="P1376" s="5"/>
    </row>
    <row r="1377" spans="1:16" x14ac:dyDescent="0.2">
      <c r="A1377" t="s">
        <v>1379</v>
      </c>
      <c r="B1377">
        <v>17.600000000000001</v>
      </c>
      <c r="C1377" s="5">
        <v>3</v>
      </c>
      <c r="G1377" s="5"/>
      <c r="P1377" s="5"/>
    </row>
    <row r="1378" spans="1:16" x14ac:dyDescent="0.2">
      <c r="A1378" t="s">
        <v>1380</v>
      </c>
      <c r="B1378">
        <v>18.899999999999999</v>
      </c>
      <c r="C1378" s="5">
        <v>3</v>
      </c>
      <c r="G1378" s="5"/>
      <c r="P1378" s="5"/>
    </row>
    <row r="1379" spans="1:16" x14ac:dyDescent="0.2">
      <c r="A1379" t="s">
        <v>1381</v>
      </c>
      <c r="B1379">
        <v>25.5</v>
      </c>
      <c r="C1379" s="5">
        <v>3</v>
      </c>
      <c r="G1379" s="5"/>
      <c r="P1379" s="5"/>
    </row>
    <row r="1380" spans="1:16" x14ac:dyDescent="0.2">
      <c r="A1380" t="s">
        <v>1382</v>
      </c>
      <c r="B1380">
        <v>11.9</v>
      </c>
      <c r="C1380" s="5">
        <v>3</v>
      </c>
      <c r="G1380" s="5"/>
      <c r="P1380" s="5"/>
    </row>
    <row r="1381" spans="1:16" x14ac:dyDescent="0.2">
      <c r="A1381" t="s">
        <v>1383</v>
      </c>
      <c r="B1381">
        <v>2.2999999999999998</v>
      </c>
      <c r="C1381" s="5">
        <v>3</v>
      </c>
      <c r="G1381" s="5"/>
      <c r="P1381" s="5"/>
    </row>
    <row r="1382" spans="1:16" x14ac:dyDescent="0.2">
      <c r="A1382" t="s">
        <v>1384</v>
      </c>
      <c r="B1382">
        <v>8.4</v>
      </c>
      <c r="C1382" s="5">
        <v>3</v>
      </c>
      <c r="G1382" s="5"/>
      <c r="P1382" s="5"/>
    </row>
    <row r="1383" spans="1:16" x14ac:dyDescent="0.2">
      <c r="G1383" s="5"/>
      <c r="P1383" s="5"/>
    </row>
    <row r="1384" spans="1:16" x14ac:dyDescent="0.2">
      <c r="G1384" s="5"/>
      <c r="P1384" s="5"/>
    </row>
    <row r="1385" spans="1:16" x14ac:dyDescent="0.2">
      <c r="G1385" s="5"/>
      <c r="P1385" s="5"/>
    </row>
    <row r="1386" spans="1:16" x14ac:dyDescent="0.2">
      <c r="G1386" s="5"/>
      <c r="P1386" s="5"/>
    </row>
    <row r="1387" spans="1:16" x14ac:dyDescent="0.2">
      <c r="G1387" s="5"/>
      <c r="P1387" s="5"/>
    </row>
    <row r="1388" spans="1:16" x14ac:dyDescent="0.2">
      <c r="G1388" s="5"/>
      <c r="P1388" s="5"/>
    </row>
    <row r="1389" spans="1:16" x14ac:dyDescent="0.2">
      <c r="G1389" s="5"/>
      <c r="P1389" s="5"/>
    </row>
    <row r="1390" spans="1:16" x14ac:dyDescent="0.2">
      <c r="G1390" s="5"/>
      <c r="P1390" s="5"/>
    </row>
    <row r="1391" spans="1:16" x14ac:dyDescent="0.2">
      <c r="G1391" s="5"/>
      <c r="P1391" s="5"/>
    </row>
    <row r="1392" spans="1:16" x14ac:dyDescent="0.2">
      <c r="G1392" s="5"/>
      <c r="P1392" s="5"/>
    </row>
    <row r="1393" spans="7:16" x14ac:dyDescent="0.2">
      <c r="G1393" s="5"/>
      <c r="P1393" s="5"/>
    </row>
    <row r="1394" spans="7:16" x14ac:dyDescent="0.2">
      <c r="G1394" s="5"/>
      <c r="P1394" s="5"/>
    </row>
    <row r="1395" spans="7:16" x14ac:dyDescent="0.2">
      <c r="G1395" s="5"/>
      <c r="P1395" s="5"/>
    </row>
    <row r="1396" spans="7:16" x14ac:dyDescent="0.2">
      <c r="G1396" s="5"/>
      <c r="P1396" s="5"/>
    </row>
    <row r="1397" spans="7:16" x14ac:dyDescent="0.2">
      <c r="G1397" s="5"/>
      <c r="P1397" s="5"/>
    </row>
    <row r="1398" spans="7:16" x14ac:dyDescent="0.2">
      <c r="G1398" s="5"/>
      <c r="P1398" s="5"/>
    </row>
    <row r="1399" spans="7:16" x14ac:dyDescent="0.2">
      <c r="G1399" s="5"/>
      <c r="P1399" s="5"/>
    </row>
    <row r="1400" spans="7:16" x14ac:dyDescent="0.2">
      <c r="G1400" s="5"/>
      <c r="P1400" s="5"/>
    </row>
    <row r="1401" spans="7:16" x14ac:dyDescent="0.2">
      <c r="G1401" s="5"/>
      <c r="P1401" s="5"/>
    </row>
    <row r="1402" spans="7:16" x14ac:dyDescent="0.2">
      <c r="G1402" s="5"/>
      <c r="P1402" s="5"/>
    </row>
    <row r="1403" spans="7:16" x14ac:dyDescent="0.2">
      <c r="G1403" s="5"/>
      <c r="P1403" s="5"/>
    </row>
    <row r="1404" spans="7:16" x14ac:dyDescent="0.2">
      <c r="G1404" s="5"/>
      <c r="P1404" s="5"/>
    </row>
    <row r="1405" spans="7:16" x14ac:dyDescent="0.2">
      <c r="G1405" s="5"/>
      <c r="P1405" s="5"/>
    </row>
    <row r="1406" spans="7:16" x14ac:dyDescent="0.2">
      <c r="G1406" s="5"/>
      <c r="P1406" s="5"/>
    </row>
    <row r="1407" spans="7:16" x14ac:dyDescent="0.2">
      <c r="G1407" s="5"/>
      <c r="P1407" s="5"/>
    </row>
    <row r="1408" spans="7:16" x14ac:dyDescent="0.2">
      <c r="G1408" s="5"/>
      <c r="P1408" s="5"/>
    </row>
    <row r="1409" spans="7:16" x14ac:dyDescent="0.2">
      <c r="G1409" s="5"/>
      <c r="P1409" s="5"/>
    </row>
    <row r="1410" spans="7:16" x14ac:dyDescent="0.2">
      <c r="G1410" s="5"/>
      <c r="P1410" s="5"/>
    </row>
    <row r="1411" spans="7:16" x14ac:dyDescent="0.2">
      <c r="G1411" s="5"/>
      <c r="P1411" s="5"/>
    </row>
    <row r="1412" spans="7:16" x14ac:dyDescent="0.2">
      <c r="G1412" s="5"/>
      <c r="P1412" s="5"/>
    </row>
    <row r="1413" spans="7:16" x14ac:dyDescent="0.2">
      <c r="G1413" s="5"/>
      <c r="P1413" s="5"/>
    </row>
    <row r="1414" spans="7:16" x14ac:dyDescent="0.2">
      <c r="G1414" s="5"/>
      <c r="P1414" s="5"/>
    </row>
    <row r="1415" spans="7:16" x14ac:dyDescent="0.2">
      <c r="G1415" s="5"/>
      <c r="P1415" s="5"/>
    </row>
    <row r="1416" spans="7:16" x14ac:dyDescent="0.2">
      <c r="G1416" s="5"/>
      <c r="P1416" s="5"/>
    </row>
    <row r="1417" spans="7:16" x14ac:dyDescent="0.2">
      <c r="G1417" s="5"/>
      <c r="P1417" s="5"/>
    </row>
    <row r="1418" spans="7:16" x14ac:dyDescent="0.2">
      <c r="G1418" s="5"/>
      <c r="P1418" s="5"/>
    </row>
    <row r="1419" spans="7:16" x14ac:dyDescent="0.2">
      <c r="G1419" s="5"/>
      <c r="P1419" s="5"/>
    </row>
    <row r="1420" spans="7:16" x14ac:dyDescent="0.2">
      <c r="G1420" s="5"/>
      <c r="P1420" s="5"/>
    </row>
    <row r="1421" spans="7:16" x14ac:dyDescent="0.2">
      <c r="G1421" s="5"/>
      <c r="P1421" s="5"/>
    </row>
    <row r="1422" spans="7:16" x14ac:dyDescent="0.2">
      <c r="G1422" s="5"/>
      <c r="P1422" s="5"/>
    </row>
    <row r="1423" spans="7:16" x14ac:dyDescent="0.2">
      <c r="G1423" s="5"/>
      <c r="P1423" s="5"/>
    </row>
    <row r="1424" spans="7:16" x14ac:dyDescent="0.2">
      <c r="G1424" s="5"/>
      <c r="P1424" s="5"/>
    </row>
    <row r="1425" spans="7:16" x14ac:dyDescent="0.2">
      <c r="G1425" s="5"/>
      <c r="P1425" s="5"/>
    </row>
    <row r="1426" spans="7:16" x14ac:dyDescent="0.2">
      <c r="G1426" s="5"/>
      <c r="P1426" s="5"/>
    </row>
    <row r="1427" spans="7:16" x14ac:dyDescent="0.2">
      <c r="G1427" s="5"/>
      <c r="P1427" s="5"/>
    </row>
    <row r="1428" spans="7:16" x14ac:dyDescent="0.2">
      <c r="G1428" s="5"/>
      <c r="P1428" s="5"/>
    </row>
    <row r="1429" spans="7:16" x14ac:dyDescent="0.2">
      <c r="G1429" s="5"/>
      <c r="P1429" s="5"/>
    </row>
    <row r="1430" spans="7:16" x14ac:dyDescent="0.2">
      <c r="G1430" s="5"/>
      <c r="P1430" s="5"/>
    </row>
    <row r="1431" spans="7:16" x14ac:dyDescent="0.2">
      <c r="G1431" s="5"/>
      <c r="P1431" s="5"/>
    </row>
    <row r="1432" spans="7:16" x14ac:dyDescent="0.2">
      <c r="G1432" s="5"/>
      <c r="P1432" s="5"/>
    </row>
    <row r="1433" spans="7:16" x14ac:dyDescent="0.2">
      <c r="G1433" s="5"/>
      <c r="P1433" s="5"/>
    </row>
    <row r="1434" spans="7:16" x14ac:dyDescent="0.2">
      <c r="G1434" s="5"/>
      <c r="P1434" s="5"/>
    </row>
    <row r="1435" spans="7:16" x14ac:dyDescent="0.2">
      <c r="G1435" s="5"/>
      <c r="P1435" s="5"/>
    </row>
    <row r="1436" spans="7:16" x14ac:dyDescent="0.2">
      <c r="G1436" s="5"/>
      <c r="P1436" s="5"/>
    </row>
    <row r="1437" spans="7:16" x14ac:dyDescent="0.2">
      <c r="G1437" s="5"/>
      <c r="P1437" s="5"/>
    </row>
    <row r="1438" spans="7:16" x14ac:dyDescent="0.2">
      <c r="G1438" s="5"/>
      <c r="P1438" s="5"/>
    </row>
    <row r="1439" spans="7:16" x14ac:dyDescent="0.2">
      <c r="G1439" s="5"/>
      <c r="P1439" s="5"/>
    </row>
    <row r="1440" spans="7:16" x14ac:dyDescent="0.2">
      <c r="G1440" s="5"/>
      <c r="P1440" s="5"/>
    </row>
    <row r="1441" spans="7:16" x14ac:dyDescent="0.2">
      <c r="G1441" s="5"/>
      <c r="P1441" s="5"/>
    </row>
    <row r="1442" spans="7:16" x14ac:dyDescent="0.2">
      <c r="G1442" s="5"/>
      <c r="P1442" s="5"/>
    </row>
    <row r="1443" spans="7:16" x14ac:dyDescent="0.2">
      <c r="G1443" s="5"/>
      <c r="P1443" s="5"/>
    </row>
    <row r="1444" spans="7:16" x14ac:dyDescent="0.2">
      <c r="G1444" s="5"/>
      <c r="P1444" s="5"/>
    </row>
    <row r="1445" spans="7:16" x14ac:dyDescent="0.2">
      <c r="G1445" s="5"/>
      <c r="P1445" s="5"/>
    </row>
    <row r="1446" spans="7:16" x14ac:dyDescent="0.2">
      <c r="G1446" s="5"/>
      <c r="P1446" s="5"/>
    </row>
    <row r="1447" spans="7:16" x14ac:dyDescent="0.2">
      <c r="G1447" s="5"/>
      <c r="P1447" s="5"/>
    </row>
    <row r="1448" spans="7:16" x14ac:dyDescent="0.2">
      <c r="G1448" s="5"/>
      <c r="P1448" s="5"/>
    </row>
    <row r="1449" spans="7:16" x14ac:dyDescent="0.2">
      <c r="G1449" s="5"/>
      <c r="P1449" s="5"/>
    </row>
    <row r="1450" spans="7:16" x14ac:dyDescent="0.2">
      <c r="G1450" s="5"/>
      <c r="P1450" s="5"/>
    </row>
    <row r="1451" spans="7:16" x14ac:dyDescent="0.2">
      <c r="G1451" s="5"/>
      <c r="P1451" s="5"/>
    </row>
    <row r="1452" spans="7:16" x14ac:dyDescent="0.2">
      <c r="G1452" s="5"/>
      <c r="P1452" s="5"/>
    </row>
    <row r="1453" spans="7:16" x14ac:dyDescent="0.2">
      <c r="G1453" s="5"/>
      <c r="P1453" s="5"/>
    </row>
    <row r="1454" spans="7:16" x14ac:dyDescent="0.2">
      <c r="G1454" s="5"/>
      <c r="P1454" s="5"/>
    </row>
    <row r="1455" spans="7:16" x14ac:dyDescent="0.2">
      <c r="G1455" s="5"/>
      <c r="P1455" s="5"/>
    </row>
    <row r="1456" spans="7:16" x14ac:dyDescent="0.2">
      <c r="G1456" s="5"/>
      <c r="P1456" s="5"/>
    </row>
    <row r="1457" spans="7:16" x14ac:dyDescent="0.2">
      <c r="G1457" s="5"/>
      <c r="P1457" s="5"/>
    </row>
    <row r="1458" spans="7:16" x14ac:dyDescent="0.2">
      <c r="G1458" s="5"/>
      <c r="P1458" s="5"/>
    </row>
    <row r="1459" spans="7:16" x14ac:dyDescent="0.2">
      <c r="G1459" s="5"/>
      <c r="P1459" s="5"/>
    </row>
    <row r="1460" spans="7:16" x14ac:dyDescent="0.2">
      <c r="G1460" s="5"/>
      <c r="P1460" s="5"/>
    </row>
    <row r="1461" spans="7:16" x14ac:dyDescent="0.2">
      <c r="G1461" s="5"/>
      <c r="P1461" s="5"/>
    </row>
    <row r="1462" spans="7:16" x14ac:dyDescent="0.2">
      <c r="G1462" s="5"/>
      <c r="P1462" s="5"/>
    </row>
    <row r="1463" spans="7:16" x14ac:dyDescent="0.2">
      <c r="G1463" s="5"/>
      <c r="P1463" s="5"/>
    </row>
    <row r="1464" spans="7:16" x14ac:dyDescent="0.2">
      <c r="G1464" s="5"/>
      <c r="P1464" s="5"/>
    </row>
    <row r="1465" spans="7:16" x14ac:dyDescent="0.2">
      <c r="G1465" s="5"/>
      <c r="P1465" s="5"/>
    </row>
    <row r="1466" spans="7:16" x14ac:dyDescent="0.2">
      <c r="G1466" s="5"/>
      <c r="P1466" s="5"/>
    </row>
    <row r="1467" spans="7:16" x14ac:dyDescent="0.2">
      <c r="G1467" s="5"/>
      <c r="P1467" s="5"/>
    </row>
    <row r="1468" spans="7:16" x14ac:dyDescent="0.2">
      <c r="G1468" s="5"/>
      <c r="P1468" s="5"/>
    </row>
    <row r="1469" spans="7:16" x14ac:dyDescent="0.2">
      <c r="G1469" s="5"/>
      <c r="P1469" s="5"/>
    </row>
    <row r="1470" spans="7:16" x14ac:dyDescent="0.2">
      <c r="G1470" s="5"/>
      <c r="P1470" s="5"/>
    </row>
    <row r="1471" spans="7:16" x14ac:dyDescent="0.2">
      <c r="G1471" s="5"/>
      <c r="P1471" s="5"/>
    </row>
    <row r="1472" spans="7:16" x14ac:dyDescent="0.2">
      <c r="G1472" s="5"/>
      <c r="P1472" s="5"/>
    </row>
    <row r="1473" spans="7:16" x14ac:dyDescent="0.2">
      <c r="G1473" s="5"/>
      <c r="P1473" s="5"/>
    </row>
    <row r="1474" spans="7:16" x14ac:dyDescent="0.2">
      <c r="G1474" s="5"/>
      <c r="P1474" s="5"/>
    </row>
    <row r="1475" spans="7:16" x14ac:dyDescent="0.2">
      <c r="G1475" s="5"/>
      <c r="P1475" s="5"/>
    </row>
    <row r="1476" spans="7:16" x14ac:dyDescent="0.2">
      <c r="G1476" s="5"/>
      <c r="P1476" s="5"/>
    </row>
    <row r="1477" spans="7:16" x14ac:dyDescent="0.2">
      <c r="G1477" s="5"/>
      <c r="P1477" s="5"/>
    </row>
    <row r="1478" spans="7:16" x14ac:dyDescent="0.2">
      <c r="G1478" s="5"/>
      <c r="P1478" s="5"/>
    </row>
    <row r="1479" spans="7:16" x14ac:dyDescent="0.2">
      <c r="G1479" s="5"/>
      <c r="P1479" s="5"/>
    </row>
    <row r="1480" spans="7:16" x14ac:dyDescent="0.2">
      <c r="G1480" s="5"/>
      <c r="P1480" s="5"/>
    </row>
    <row r="1481" spans="7:16" x14ac:dyDescent="0.2">
      <c r="G1481" s="5"/>
      <c r="P1481" s="5"/>
    </row>
    <row r="1482" spans="7:16" x14ac:dyDescent="0.2">
      <c r="G1482" s="5"/>
      <c r="P1482" s="5"/>
    </row>
    <row r="1483" spans="7:16" x14ac:dyDescent="0.2">
      <c r="G1483" s="5"/>
      <c r="P1483" s="5"/>
    </row>
    <row r="1484" spans="7:16" x14ac:dyDescent="0.2">
      <c r="G1484" s="5"/>
      <c r="P1484" s="5"/>
    </row>
    <row r="1485" spans="7:16" x14ac:dyDescent="0.2">
      <c r="G1485" s="5"/>
      <c r="P1485" s="5"/>
    </row>
    <row r="1486" spans="7:16" x14ac:dyDescent="0.2">
      <c r="G1486" s="5"/>
      <c r="P1486" s="5"/>
    </row>
    <row r="1487" spans="7:16" x14ac:dyDescent="0.2">
      <c r="G1487" s="5"/>
      <c r="P1487" s="5"/>
    </row>
    <row r="1488" spans="7:16" x14ac:dyDescent="0.2">
      <c r="G1488" s="5"/>
      <c r="P1488" s="5"/>
    </row>
    <row r="1489" spans="7:16" x14ac:dyDescent="0.2">
      <c r="G1489" s="5"/>
      <c r="P1489" s="5"/>
    </row>
    <row r="1490" spans="7:16" x14ac:dyDescent="0.2">
      <c r="G1490" s="5"/>
      <c r="P1490" s="5"/>
    </row>
    <row r="1491" spans="7:16" x14ac:dyDescent="0.2">
      <c r="G1491" s="5"/>
      <c r="P1491" s="5"/>
    </row>
    <row r="1492" spans="7:16" x14ac:dyDescent="0.2">
      <c r="G1492" s="5"/>
      <c r="P1492" s="5"/>
    </row>
    <row r="1493" spans="7:16" x14ac:dyDescent="0.2">
      <c r="G1493" s="5"/>
      <c r="P1493" s="5"/>
    </row>
    <row r="1494" spans="7:16" x14ac:dyDescent="0.2">
      <c r="G1494" s="5"/>
      <c r="P1494" s="5"/>
    </row>
    <row r="1495" spans="7:16" x14ac:dyDescent="0.2">
      <c r="G1495" s="5"/>
      <c r="P1495" s="5"/>
    </row>
    <row r="1496" spans="7:16" x14ac:dyDescent="0.2">
      <c r="G1496" s="5"/>
      <c r="P1496" s="5"/>
    </row>
    <row r="1497" spans="7:16" x14ac:dyDescent="0.2">
      <c r="G1497" s="5"/>
      <c r="P1497" s="5"/>
    </row>
    <row r="1498" spans="7:16" x14ac:dyDescent="0.2">
      <c r="G1498" s="5"/>
      <c r="P1498" s="5"/>
    </row>
    <row r="1499" spans="7:16" x14ac:dyDescent="0.2">
      <c r="G1499" s="5"/>
      <c r="P1499" s="5"/>
    </row>
    <row r="1500" spans="7:16" x14ac:dyDescent="0.2">
      <c r="G1500" s="5"/>
      <c r="P1500" s="5"/>
    </row>
    <row r="1501" spans="7:16" x14ac:dyDescent="0.2">
      <c r="G1501" s="5"/>
      <c r="P1501" s="5"/>
    </row>
    <row r="1502" spans="7:16" x14ac:dyDescent="0.2">
      <c r="G1502" s="5"/>
      <c r="P1502" s="5"/>
    </row>
    <row r="1503" spans="7:16" x14ac:dyDescent="0.2">
      <c r="G1503" s="5"/>
      <c r="P1503" s="5"/>
    </row>
    <row r="1504" spans="7:16" x14ac:dyDescent="0.2">
      <c r="G1504" s="5"/>
      <c r="P1504" s="5"/>
    </row>
    <row r="1505" spans="7:16" x14ac:dyDescent="0.2">
      <c r="G1505" s="5"/>
      <c r="P1505" s="5"/>
    </row>
    <row r="1506" spans="7:16" x14ac:dyDescent="0.2">
      <c r="G1506" s="5"/>
      <c r="P1506" s="5"/>
    </row>
    <row r="1507" spans="7:16" x14ac:dyDescent="0.2">
      <c r="G1507" s="5"/>
      <c r="P1507" s="5"/>
    </row>
    <row r="1508" spans="7:16" x14ac:dyDescent="0.2">
      <c r="G1508" s="5"/>
      <c r="P1508" s="5"/>
    </row>
    <row r="1509" spans="7:16" x14ac:dyDescent="0.2">
      <c r="G1509" s="5"/>
      <c r="P1509" s="5"/>
    </row>
    <row r="1510" spans="7:16" x14ac:dyDescent="0.2">
      <c r="G1510" s="5"/>
      <c r="P1510" s="5"/>
    </row>
    <row r="1511" spans="7:16" x14ac:dyDescent="0.2">
      <c r="G1511" s="5"/>
      <c r="P1511" s="5"/>
    </row>
    <row r="1512" spans="7:16" x14ac:dyDescent="0.2">
      <c r="G1512" s="5"/>
      <c r="P1512" s="5"/>
    </row>
    <row r="1513" spans="7:16" x14ac:dyDescent="0.2">
      <c r="G1513" s="5"/>
      <c r="P1513" s="5"/>
    </row>
    <row r="1514" spans="7:16" x14ac:dyDescent="0.2">
      <c r="G1514" s="5"/>
      <c r="P1514" s="5"/>
    </row>
    <row r="1515" spans="7:16" x14ac:dyDescent="0.2">
      <c r="G1515" s="5"/>
      <c r="P1515" s="5"/>
    </row>
    <row r="1516" spans="7:16" x14ac:dyDescent="0.2">
      <c r="G1516" s="5"/>
      <c r="P1516" s="5"/>
    </row>
    <row r="1517" spans="7:16" x14ac:dyDescent="0.2">
      <c r="G1517" s="5"/>
      <c r="P1517" s="5"/>
    </row>
    <row r="1518" spans="7:16" x14ac:dyDescent="0.2">
      <c r="G1518" s="5"/>
      <c r="P1518" s="5"/>
    </row>
    <row r="1519" spans="7:16" x14ac:dyDescent="0.2">
      <c r="G1519" s="5"/>
      <c r="P1519" s="5"/>
    </row>
    <row r="1520" spans="7:16" x14ac:dyDescent="0.2">
      <c r="G1520" s="5"/>
      <c r="P1520" s="5"/>
    </row>
    <row r="1521" spans="7:16" x14ac:dyDescent="0.2">
      <c r="G1521" s="5"/>
      <c r="P1521" s="5"/>
    </row>
    <row r="1522" spans="7:16" x14ac:dyDescent="0.2">
      <c r="G1522" s="5"/>
      <c r="P1522" s="5"/>
    </row>
    <row r="1523" spans="7:16" x14ac:dyDescent="0.2">
      <c r="G1523" s="5"/>
      <c r="P1523" s="5"/>
    </row>
    <row r="1524" spans="7:16" x14ac:dyDescent="0.2">
      <c r="G1524" s="5"/>
      <c r="P1524" s="5"/>
    </row>
    <row r="1525" spans="7:16" x14ac:dyDescent="0.2">
      <c r="G1525" s="5"/>
      <c r="P1525" s="5"/>
    </row>
    <row r="1526" spans="7:16" x14ac:dyDescent="0.2">
      <c r="G1526" s="5"/>
      <c r="P1526" s="5"/>
    </row>
    <row r="1527" spans="7:16" x14ac:dyDescent="0.2">
      <c r="G1527" s="5"/>
      <c r="P1527" s="5"/>
    </row>
    <row r="1528" spans="7:16" x14ac:dyDescent="0.2">
      <c r="G1528" s="5"/>
      <c r="P1528" s="5"/>
    </row>
    <row r="1529" spans="7:16" x14ac:dyDescent="0.2">
      <c r="G1529" s="5"/>
      <c r="P1529" s="5"/>
    </row>
    <row r="1530" spans="7:16" x14ac:dyDescent="0.2">
      <c r="G1530" s="5"/>
      <c r="P1530" s="5"/>
    </row>
    <row r="1531" spans="7:16" x14ac:dyDescent="0.2">
      <c r="G1531" s="5"/>
      <c r="P1531" s="5"/>
    </row>
    <row r="1532" spans="7:16" x14ac:dyDescent="0.2">
      <c r="G1532" s="5"/>
      <c r="P1532" s="5"/>
    </row>
    <row r="1533" spans="7:16" x14ac:dyDescent="0.2">
      <c r="G1533" s="5"/>
      <c r="P1533" s="5"/>
    </row>
    <row r="1534" spans="7:16" x14ac:dyDescent="0.2">
      <c r="G1534" s="5"/>
      <c r="P1534" s="5"/>
    </row>
    <row r="1535" spans="7:16" x14ac:dyDescent="0.2">
      <c r="G1535" s="5"/>
      <c r="P1535" s="5"/>
    </row>
    <row r="1536" spans="7:16" x14ac:dyDescent="0.2">
      <c r="G1536" s="5"/>
      <c r="P1536" s="5"/>
    </row>
    <row r="1537" spans="7:16" x14ac:dyDescent="0.2">
      <c r="G1537" s="5"/>
      <c r="P1537" s="5"/>
    </row>
    <row r="1538" spans="7:16" x14ac:dyDescent="0.2">
      <c r="G1538" s="5"/>
      <c r="P1538" s="5"/>
    </row>
    <row r="1539" spans="7:16" x14ac:dyDescent="0.2">
      <c r="G1539" s="5"/>
      <c r="P1539" s="5"/>
    </row>
    <row r="1540" spans="7:16" x14ac:dyDescent="0.2">
      <c r="G1540" s="5"/>
      <c r="P1540" s="5"/>
    </row>
    <row r="1541" spans="7:16" x14ac:dyDescent="0.2">
      <c r="G1541" s="5"/>
      <c r="P1541" s="5"/>
    </row>
    <row r="1542" spans="7:16" x14ac:dyDescent="0.2">
      <c r="G1542" s="5"/>
      <c r="P1542" s="5"/>
    </row>
    <row r="1543" spans="7:16" x14ac:dyDescent="0.2">
      <c r="G1543" s="5"/>
      <c r="P1543" s="5"/>
    </row>
    <row r="1544" spans="7:16" x14ac:dyDescent="0.2">
      <c r="G1544" s="5"/>
      <c r="P1544" s="5"/>
    </row>
    <row r="1545" spans="7:16" x14ac:dyDescent="0.2">
      <c r="G1545" s="5"/>
      <c r="P1545" s="5"/>
    </row>
    <row r="1546" spans="7:16" x14ac:dyDescent="0.2">
      <c r="G1546" s="5"/>
      <c r="P1546" s="5"/>
    </row>
    <row r="1547" spans="7:16" x14ac:dyDescent="0.2">
      <c r="G1547" s="5"/>
      <c r="P1547" s="5"/>
    </row>
    <row r="1548" spans="7:16" x14ac:dyDescent="0.2">
      <c r="G1548" s="5"/>
      <c r="P1548" s="5"/>
    </row>
    <row r="1549" spans="7:16" x14ac:dyDescent="0.2">
      <c r="G1549" s="5"/>
      <c r="P1549" s="5"/>
    </row>
    <row r="1550" spans="7:16" x14ac:dyDescent="0.2">
      <c r="G1550" s="5"/>
      <c r="P1550" s="5"/>
    </row>
    <row r="1551" spans="7:16" x14ac:dyDescent="0.2">
      <c r="G1551" s="5"/>
      <c r="P1551" s="5"/>
    </row>
    <row r="1552" spans="7:16" x14ac:dyDescent="0.2">
      <c r="G1552" s="5"/>
      <c r="P1552" s="5"/>
    </row>
    <row r="1553" spans="7:16" x14ac:dyDescent="0.2">
      <c r="G1553" s="5"/>
      <c r="P1553" s="5"/>
    </row>
    <row r="1554" spans="7:16" x14ac:dyDescent="0.2">
      <c r="G1554" s="5"/>
      <c r="P1554" s="5"/>
    </row>
    <row r="1555" spans="7:16" x14ac:dyDescent="0.2">
      <c r="G1555" s="5"/>
      <c r="P1555" s="5"/>
    </row>
    <row r="1556" spans="7:16" x14ac:dyDescent="0.2">
      <c r="G1556" s="5"/>
      <c r="P1556" s="5"/>
    </row>
    <row r="1557" spans="7:16" x14ac:dyDescent="0.2">
      <c r="G1557" s="5"/>
      <c r="P1557" s="5"/>
    </row>
    <row r="1558" spans="7:16" x14ac:dyDescent="0.2">
      <c r="G1558" s="5"/>
      <c r="P1558" s="5"/>
    </row>
    <row r="1559" spans="7:16" x14ac:dyDescent="0.2">
      <c r="G1559" s="5"/>
      <c r="P1559" s="5"/>
    </row>
    <row r="1560" spans="7:16" x14ac:dyDescent="0.2">
      <c r="G1560" s="5"/>
      <c r="P1560" s="5"/>
    </row>
    <row r="1561" spans="7:16" x14ac:dyDescent="0.2">
      <c r="G1561" s="5"/>
      <c r="P1561" s="5"/>
    </row>
    <row r="1562" spans="7:16" x14ac:dyDescent="0.2">
      <c r="G1562" s="5"/>
      <c r="P1562" s="5"/>
    </row>
    <row r="1563" spans="7:16" x14ac:dyDescent="0.2">
      <c r="G1563" s="5"/>
      <c r="P1563" s="5"/>
    </row>
    <row r="1564" spans="7:16" x14ac:dyDescent="0.2">
      <c r="G1564" s="5"/>
      <c r="P1564" s="5"/>
    </row>
    <row r="1565" spans="7:16" x14ac:dyDescent="0.2">
      <c r="G1565" s="5"/>
      <c r="P1565" s="5"/>
    </row>
    <row r="1566" spans="7:16" x14ac:dyDescent="0.2">
      <c r="G1566" s="5"/>
      <c r="P1566" s="5"/>
    </row>
    <row r="1567" spans="7:16" x14ac:dyDescent="0.2">
      <c r="G1567" s="5"/>
      <c r="P1567" s="5"/>
    </row>
    <row r="1568" spans="7:16" x14ac:dyDescent="0.2">
      <c r="G1568" s="5"/>
      <c r="P1568" s="5"/>
    </row>
    <row r="1569" spans="7:16" x14ac:dyDescent="0.2">
      <c r="G1569" s="5"/>
      <c r="P1569" s="5"/>
    </row>
    <row r="1570" spans="7:16" x14ac:dyDescent="0.2">
      <c r="G1570" s="5"/>
      <c r="P1570" s="5"/>
    </row>
    <row r="1571" spans="7:16" x14ac:dyDescent="0.2">
      <c r="G1571" s="5"/>
      <c r="P1571" s="5"/>
    </row>
    <row r="1572" spans="7:16" x14ac:dyDescent="0.2">
      <c r="G1572" s="5"/>
      <c r="P1572" s="5"/>
    </row>
    <row r="1573" spans="7:16" x14ac:dyDescent="0.2">
      <c r="G1573" s="5"/>
      <c r="P1573" s="5"/>
    </row>
    <row r="1574" spans="7:16" x14ac:dyDescent="0.2">
      <c r="G1574" s="5"/>
      <c r="P1574" s="5"/>
    </row>
    <row r="1575" spans="7:16" x14ac:dyDescent="0.2">
      <c r="G1575" s="5"/>
      <c r="P1575" s="5"/>
    </row>
    <row r="1576" spans="7:16" x14ac:dyDescent="0.2">
      <c r="G1576" s="5"/>
      <c r="P1576" s="5"/>
    </row>
    <row r="1577" spans="7:16" x14ac:dyDescent="0.2">
      <c r="G1577" s="5"/>
      <c r="P1577" s="5"/>
    </row>
    <row r="1578" spans="7:16" x14ac:dyDescent="0.2">
      <c r="G1578" s="5"/>
      <c r="P1578" s="5"/>
    </row>
    <row r="1579" spans="7:16" x14ac:dyDescent="0.2">
      <c r="G1579" s="5"/>
      <c r="P1579" s="5"/>
    </row>
    <row r="1580" spans="7:16" x14ac:dyDescent="0.2">
      <c r="G1580" s="5"/>
      <c r="P1580" s="5"/>
    </row>
    <row r="1581" spans="7:16" x14ac:dyDescent="0.2">
      <c r="G1581" s="5"/>
      <c r="P1581" s="5"/>
    </row>
    <row r="1582" spans="7:16" x14ac:dyDescent="0.2">
      <c r="G1582" s="5"/>
      <c r="P1582" s="5"/>
    </row>
    <row r="1583" spans="7:16" x14ac:dyDescent="0.2">
      <c r="G1583" s="5"/>
      <c r="P1583" s="5"/>
    </row>
    <row r="1584" spans="7:16" x14ac:dyDescent="0.2">
      <c r="G1584" s="5"/>
      <c r="P1584" s="5"/>
    </row>
    <row r="1585" spans="7:16" x14ac:dyDescent="0.2">
      <c r="G1585" s="5"/>
      <c r="P1585" s="5"/>
    </row>
    <row r="1586" spans="7:16" x14ac:dyDescent="0.2">
      <c r="G1586" s="5"/>
      <c r="P1586" s="5"/>
    </row>
    <row r="1587" spans="7:16" x14ac:dyDescent="0.2">
      <c r="G1587" s="5"/>
      <c r="P1587" s="5"/>
    </row>
    <row r="1588" spans="7:16" x14ac:dyDescent="0.2">
      <c r="G1588" s="5"/>
      <c r="P1588" s="5"/>
    </row>
    <row r="1589" spans="7:16" x14ac:dyDescent="0.2">
      <c r="G1589" s="5"/>
      <c r="P1589" s="5"/>
    </row>
    <row r="1590" spans="7:16" x14ac:dyDescent="0.2">
      <c r="G1590" s="5"/>
      <c r="P1590" s="5"/>
    </row>
    <row r="1591" spans="7:16" x14ac:dyDescent="0.2">
      <c r="G1591" s="5"/>
      <c r="P1591" s="5"/>
    </row>
    <row r="1592" spans="7:16" x14ac:dyDescent="0.2">
      <c r="G1592" s="5"/>
      <c r="P1592" s="5"/>
    </row>
    <row r="1593" spans="7:16" x14ac:dyDescent="0.2">
      <c r="G1593" s="5"/>
      <c r="P1593" s="5"/>
    </row>
    <row r="1594" spans="7:16" x14ac:dyDescent="0.2">
      <c r="G1594" s="5"/>
      <c r="P1594" s="5"/>
    </row>
    <row r="1595" spans="7:16" x14ac:dyDescent="0.2">
      <c r="G1595" s="5"/>
      <c r="P1595" s="5"/>
    </row>
    <row r="1596" spans="7:16" x14ac:dyDescent="0.2">
      <c r="G1596" s="5"/>
      <c r="P1596" s="5"/>
    </row>
    <row r="1597" spans="7:16" x14ac:dyDescent="0.2">
      <c r="G1597" s="5"/>
      <c r="P1597" s="5"/>
    </row>
    <row r="1598" spans="7:16" x14ac:dyDescent="0.2">
      <c r="G1598" s="5"/>
      <c r="P1598" s="5"/>
    </row>
    <row r="1599" spans="7:16" x14ac:dyDescent="0.2">
      <c r="G1599" s="5"/>
      <c r="P1599" s="5"/>
    </row>
    <row r="1600" spans="7:16" x14ac:dyDescent="0.2">
      <c r="G1600" s="5"/>
      <c r="P1600" s="5"/>
    </row>
    <row r="1601" spans="7:16" x14ac:dyDescent="0.2">
      <c r="G1601" s="5"/>
      <c r="P1601" s="5"/>
    </row>
    <row r="1602" spans="7:16" x14ac:dyDescent="0.2">
      <c r="G1602" s="5"/>
      <c r="P1602" s="5"/>
    </row>
    <row r="1603" spans="7:16" x14ac:dyDescent="0.2">
      <c r="G1603" s="5"/>
      <c r="P1603" s="5"/>
    </row>
    <row r="1604" spans="7:16" x14ac:dyDescent="0.2">
      <c r="G1604" s="5"/>
      <c r="P1604" s="5"/>
    </row>
    <row r="1605" spans="7:16" x14ac:dyDescent="0.2">
      <c r="G1605" s="5"/>
      <c r="P1605" s="5"/>
    </row>
    <row r="1606" spans="7:16" x14ac:dyDescent="0.2">
      <c r="G1606" s="5"/>
      <c r="P1606" s="5"/>
    </row>
    <row r="1607" spans="7:16" x14ac:dyDescent="0.2">
      <c r="G1607" s="5"/>
      <c r="P1607" s="5"/>
    </row>
    <row r="1608" spans="7:16" x14ac:dyDescent="0.2">
      <c r="G1608" s="5"/>
      <c r="P1608" s="5"/>
    </row>
    <row r="1609" spans="7:16" x14ac:dyDescent="0.2">
      <c r="G1609" s="5"/>
      <c r="P1609" s="5"/>
    </row>
    <row r="1610" spans="7:16" x14ac:dyDescent="0.2">
      <c r="G1610" s="5"/>
      <c r="P1610" s="5"/>
    </row>
    <row r="1611" spans="7:16" x14ac:dyDescent="0.2">
      <c r="G1611" s="5"/>
      <c r="P1611" s="5"/>
    </row>
    <row r="1612" spans="7:16" x14ac:dyDescent="0.2">
      <c r="G1612" s="5"/>
      <c r="P1612" s="5"/>
    </row>
    <row r="1613" spans="7:16" x14ac:dyDescent="0.2">
      <c r="G1613" s="5"/>
      <c r="P1613" s="5"/>
    </row>
    <row r="1614" spans="7:16" x14ac:dyDescent="0.2">
      <c r="G1614" s="5"/>
      <c r="P1614" s="5"/>
    </row>
    <row r="1615" spans="7:16" x14ac:dyDescent="0.2">
      <c r="G1615" s="5"/>
      <c r="P1615" s="5"/>
    </row>
    <row r="1616" spans="7:16" x14ac:dyDescent="0.2">
      <c r="G1616" s="5"/>
      <c r="P1616" s="5"/>
    </row>
    <row r="1617" spans="7:16" x14ac:dyDescent="0.2">
      <c r="G1617" s="5"/>
      <c r="P1617" s="5"/>
    </row>
    <row r="1618" spans="7:16" x14ac:dyDescent="0.2">
      <c r="G1618" s="5"/>
      <c r="P1618" s="5"/>
    </row>
    <row r="1619" spans="7:16" x14ac:dyDescent="0.2">
      <c r="G1619" s="5"/>
      <c r="P1619" s="5"/>
    </row>
    <row r="1620" spans="7:16" x14ac:dyDescent="0.2">
      <c r="G1620" s="5"/>
      <c r="P1620" s="5"/>
    </row>
    <row r="1621" spans="7:16" x14ac:dyDescent="0.2">
      <c r="G1621" s="5"/>
      <c r="P1621" s="5"/>
    </row>
    <row r="1622" spans="7:16" x14ac:dyDescent="0.2">
      <c r="G1622" s="5"/>
      <c r="P1622" s="5"/>
    </row>
    <row r="1623" spans="7:16" x14ac:dyDescent="0.2">
      <c r="G1623" s="5"/>
      <c r="P1623" s="5"/>
    </row>
    <row r="1624" spans="7:16" x14ac:dyDescent="0.2">
      <c r="G1624" s="5"/>
      <c r="P1624" s="5"/>
    </row>
    <row r="1625" spans="7:16" x14ac:dyDescent="0.2">
      <c r="G1625" s="5"/>
      <c r="P1625" s="5"/>
    </row>
    <row r="1626" spans="7:16" x14ac:dyDescent="0.2">
      <c r="G1626" s="5"/>
      <c r="P1626" s="5"/>
    </row>
    <row r="1627" spans="7:16" x14ac:dyDescent="0.2">
      <c r="G1627" s="5"/>
      <c r="P1627" s="5"/>
    </row>
    <row r="1628" spans="7:16" x14ac:dyDescent="0.2">
      <c r="G1628" s="5"/>
      <c r="P1628" s="5"/>
    </row>
    <row r="1629" spans="7:16" x14ac:dyDescent="0.2">
      <c r="G1629" s="5"/>
      <c r="P1629" s="5"/>
    </row>
    <row r="1630" spans="7:16" x14ac:dyDescent="0.2">
      <c r="G1630" s="5"/>
      <c r="P1630" s="5"/>
    </row>
    <row r="1631" spans="7:16" x14ac:dyDescent="0.2">
      <c r="G1631" s="5"/>
      <c r="P1631" s="5"/>
    </row>
    <row r="1632" spans="7:16" x14ac:dyDescent="0.2">
      <c r="G1632" s="5"/>
      <c r="P1632" s="5"/>
    </row>
    <row r="1633" spans="7:16" x14ac:dyDescent="0.2">
      <c r="G1633" s="5"/>
      <c r="P1633" s="5"/>
    </row>
    <row r="1634" spans="7:16" x14ac:dyDescent="0.2">
      <c r="G1634" s="5"/>
      <c r="P1634" s="5"/>
    </row>
    <row r="1635" spans="7:16" x14ac:dyDescent="0.2">
      <c r="G1635" s="5"/>
      <c r="P1635" s="5"/>
    </row>
    <row r="1636" spans="7:16" x14ac:dyDescent="0.2">
      <c r="G1636" s="5"/>
      <c r="P1636" s="5"/>
    </row>
    <row r="1637" spans="7:16" x14ac:dyDescent="0.2">
      <c r="G1637" s="5"/>
      <c r="P1637" s="5"/>
    </row>
    <row r="1638" spans="7:16" x14ac:dyDescent="0.2">
      <c r="G1638" s="5"/>
      <c r="P1638" s="5"/>
    </row>
    <row r="1639" spans="7:16" x14ac:dyDescent="0.2">
      <c r="G1639" s="5"/>
      <c r="P1639" s="5"/>
    </row>
    <row r="1640" spans="7:16" x14ac:dyDescent="0.2">
      <c r="G1640" s="5"/>
      <c r="P1640" s="5"/>
    </row>
    <row r="1641" spans="7:16" x14ac:dyDescent="0.2">
      <c r="G1641" s="5"/>
      <c r="P1641" s="5"/>
    </row>
    <row r="1642" spans="7:16" x14ac:dyDescent="0.2">
      <c r="G1642" s="5"/>
      <c r="P1642" s="5"/>
    </row>
    <row r="1643" spans="7:16" x14ac:dyDescent="0.2">
      <c r="G1643" s="5"/>
      <c r="P1643" s="5"/>
    </row>
    <row r="1644" spans="7:16" x14ac:dyDescent="0.2">
      <c r="G1644" s="5"/>
      <c r="P1644" s="5"/>
    </row>
    <row r="1645" spans="7:16" x14ac:dyDescent="0.2">
      <c r="G1645" s="5"/>
      <c r="P1645" s="5"/>
    </row>
    <row r="1646" spans="7:16" x14ac:dyDescent="0.2">
      <c r="G1646" s="5"/>
      <c r="P1646" s="5"/>
    </row>
    <row r="1647" spans="7:16" x14ac:dyDescent="0.2">
      <c r="G1647" s="5"/>
      <c r="P1647" s="5"/>
    </row>
    <row r="1648" spans="7:16" x14ac:dyDescent="0.2">
      <c r="G1648" s="5"/>
      <c r="P1648" s="5"/>
    </row>
    <row r="1649" spans="7:16" x14ac:dyDescent="0.2">
      <c r="G1649" s="5"/>
      <c r="P1649" s="5"/>
    </row>
    <row r="1650" spans="7:16" x14ac:dyDescent="0.2">
      <c r="G1650" s="5"/>
      <c r="P1650" s="5"/>
    </row>
    <row r="1651" spans="7:16" x14ac:dyDescent="0.2">
      <c r="G1651" s="5"/>
      <c r="P1651" s="5"/>
    </row>
    <row r="1652" spans="7:16" x14ac:dyDescent="0.2">
      <c r="G1652" s="5"/>
      <c r="P1652" s="5"/>
    </row>
    <row r="1653" spans="7:16" x14ac:dyDescent="0.2">
      <c r="G1653" s="5"/>
      <c r="P1653" s="5"/>
    </row>
    <row r="1654" spans="7:16" x14ac:dyDescent="0.2">
      <c r="G1654" s="5"/>
      <c r="P1654" s="5"/>
    </row>
    <row r="1655" spans="7:16" x14ac:dyDescent="0.2">
      <c r="G1655" s="5"/>
      <c r="P1655" s="5"/>
    </row>
    <row r="1656" spans="7:16" x14ac:dyDescent="0.2">
      <c r="G1656" s="5"/>
      <c r="P1656" s="5"/>
    </row>
    <row r="1657" spans="7:16" x14ac:dyDescent="0.2">
      <c r="G1657" s="5"/>
      <c r="P1657" s="5"/>
    </row>
    <row r="1658" spans="7:16" x14ac:dyDescent="0.2">
      <c r="G1658" s="5"/>
      <c r="P1658" s="5"/>
    </row>
    <row r="1659" spans="7:16" x14ac:dyDescent="0.2">
      <c r="G1659" s="5"/>
      <c r="P1659" s="5"/>
    </row>
    <row r="1660" spans="7:16" x14ac:dyDescent="0.2">
      <c r="G1660" s="5"/>
      <c r="P1660" s="5"/>
    </row>
    <row r="1661" spans="7:16" x14ac:dyDescent="0.2">
      <c r="G1661" s="5"/>
      <c r="P1661" s="5"/>
    </row>
    <row r="1662" spans="7:16" x14ac:dyDescent="0.2">
      <c r="G1662" s="5"/>
      <c r="P1662" s="5"/>
    </row>
    <row r="1663" spans="7:16" x14ac:dyDescent="0.2">
      <c r="G1663" s="5"/>
      <c r="P1663" s="5"/>
    </row>
    <row r="1664" spans="7:16" x14ac:dyDescent="0.2">
      <c r="G1664" s="5"/>
      <c r="P1664" s="5"/>
    </row>
    <row r="1665" spans="7:16" x14ac:dyDescent="0.2">
      <c r="G1665" s="5"/>
      <c r="P1665" s="5"/>
    </row>
    <row r="1666" spans="7:16" x14ac:dyDescent="0.2">
      <c r="G1666" s="5"/>
      <c r="P1666" s="5"/>
    </row>
    <row r="1667" spans="7:16" x14ac:dyDescent="0.2">
      <c r="G1667" s="5"/>
      <c r="P1667" s="5"/>
    </row>
    <row r="1668" spans="7:16" x14ac:dyDescent="0.2">
      <c r="G1668" s="5"/>
      <c r="P1668" s="5"/>
    </row>
    <row r="1669" spans="7:16" x14ac:dyDescent="0.2">
      <c r="G1669" s="5"/>
      <c r="P1669" s="5"/>
    </row>
    <row r="1670" spans="7:16" x14ac:dyDescent="0.2">
      <c r="G1670" s="5"/>
      <c r="P1670" s="5"/>
    </row>
    <row r="1671" spans="7:16" x14ac:dyDescent="0.2">
      <c r="G1671" s="5"/>
      <c r="P1671" s="5"/>
    </row>
    <row r="1672" spans="7:16" x14ac:dyDescent="0.2">
      <c r="G1672" s="5"/>
      <c r="P1672" s="5"/>
    </row>
    <row r="1673" spans="7:16" x14ac:dyDescent="0.2">
      <c r="G1673" s="5"/>
      <c r="P1673" s="5"/>
    </row>
    <row r="1674" spans="7:16" x14ac:dyDescent="0.2">
      <c r="G1674" s="5"/>
      <c r="P1674" s="5"/>
    </row>
    <row r="1675" spans="7:16" x14ac:dyDescent="0.2">
      <c r="G1675" s="5"/>
      <c r="P1675" s="5"/>
    </row>
    <row r="1676" spans="7:16" x14ac:dyDescent="0.2">
      <c r="G1676" s="5"/>
      <c r="P1676" s="5"/>
    </row>
    <row r="1677" spans="7:16" x14ac:dyDescent="0.2">
      <c r="G1677" s="5"/>
      <c r="P1677" s="5"/>
    </row>
    <row r="1678" spans="7:16" x14ac:dyDescent="0.2">
      <c r="G1678" s="5"/>
      <c r="P1678" s="5"/>
    </row>
    <row r="1679" spans="7:16" x14ac:dyDescent="0.2">
      <c r="G1679" s="5"/>
      <c r="P1679" s="5"/>
    </row>
    <row r="1680" spans="7:16" x14ac:dyDescent="0.2">
      <c r="G1680" s="5"/>
      <c r="P1680" s="5"/>
    </row>
    <row r="1681" spans="7:16" x14ac:dyDescent="0.2">
      <c r="G1681" s="5"/>
      <c r="P1681" s="5"/>
    </row>
    <row r="1682" spans="7:16" x14ac:dyDescent="0.2">
      <c r="G1682" s="5"/>
      <c r="P1682" s="5"/>
    </row>
    <row r="1683" spans="7:16" x14ac:dyDescent="0.2">
      <c r="G1683" s="5"/>
      <c r="P1683" s="5"/>
    </row>
    <row r="1684" spans="7:16" x14ac:dyDescent="0.2">
      <c r="G1684" s="5"/>
      <c r="P1684" s="5"/>
    </row>
    <row r="1685" spans="7:16" x14ac:dyDescent="0.2">
      <c r="G1685" s="5"/>
      <c r="P1685" s="5"/>
    </row>
    <row r="1686" spans="7:16" x14ac:dyDescent="0.2">
      <c r="G1686" s="5"/>
      <c r="P1686" s="5"/>
    </row>
    <row r="1687" spans="7:16" x14ac:dyDescent="0.2">
      <c r="G1687" s="5"/>
      <c r="P1687" s="5"/>
    </row>
    <row r="1688" spans="7:16" x14ac:dyDescent="0.2">
      <c r="G1688" s="5"/>
      <c r="P1688" s="5"/>
    </row>
    <row r="1689" spans="7:16" x14ac:dyDescent="0.2">
      <c r="G1689" s="5"/>
      <c r="P1689" s="5"/>
    </row>
    <row r="1690" spans="7:16" x14ac:dyDescent="0.2">
      <c r="G1690" s="5"/>
      <c r="P1690" s="5"/>
    </row>
    <row r="1691" spans="7:16" x14ac:dyDescent="0.2">
      <c r="G1691" s="5"/>
      <c r="P1691" s="5"/>
    </row>
    <row r="1692" spans="7:16" x14ac:dyDescent="0.2">
      <c r="G1692" s="5"/>
      <c r="P1692" s="5"/>
    </row>
    <row r="1693" spans="7:16" x14ac:dyDescent="0.2">
      <c r="G1693" s="5"/>
      <c r="P1693" s="5"/>
    </row>
    <row r="1694" spans="7:16" x14ac:dyDescent="0.2">
      <c r="G1694" s="5"/>
      <c r="P1694" s="5"/>
    </row>
    <row r="1695" spans="7:16" x14ac:dyDescent="0.2">
      <c r="G1695" s="5"/>
      <c r="P1695" s="5"/>
    </row>
    <row r="1696" spans="7:16" x14ac:dyDescent="0.2">
      <c r="G1696" s="5"/>
      <c r="P1696" s="5"/>
    </row>
    <row r="1697" spans="7:16" x14ac:dyDescent="0.2">
      <c r="G1697" s="5"/>
      <c r="P1697" s="5"/>
    </row>
    <row r="1698" spans="7:16" x14ac:dyDescent="0.2">
      <c r="G1698" s="5"/>
      <c r="P1698" s="5"/>
    </row>
    <row r="1699" spans="7:16" x14ac:dyDescent="0.2">
      <c r="G1699" s="5"/>
      <c r="P1699" s="5"/>
    </row>
    <row r="1700" spans="7:16" x14ac:dyDescent="0.2">
      <c r="G1700" s="5"/>
      <c r="P1700" s="5"/>
    </row>
    <row r="1701" spans="7:16" x14ac:dyDescent="0.2">
      <c r="G1701" s="5"/>
      <c r="P1701" s="5"/>
    </row>
    <row r="1702" spans="7:16" x14ac:dyDescent="0.2">
      <c r="G1702" s="5"/>
      <c r="P1702" s="5"/>
    </row>
    <row r="1703" spans="7:16" x14ac:dyDescent="0.2">
      <c r="G1703" s="5"/>
      <c r="P1703" s="5"/>
    </row>
    <row r="1704" spans="7:16" x14ac:dyDescent="0.2">
      <c r="G1704" s="5"/>
      <c r="P1704" s="5"/>
    </row>
    <row r="1705" spans="7:16" x14ac:dyDescent="0.2">
      <c r="G1705" s="5"/>
      <c r="P1705" s="5"/>
    </row>
    <row r="1706" spans="7:16" x14ac:dyDescent="0.2">
      <c r="G1706" s="5"/>
      <c r="P1706" s="5"/>
    </row>
    <row r="1707" spans="7:16" x14ac:dyDescent="0.2">
      <c r="G1707" s="5"/>
      <c r="P1707" s="5"/>
    </row>
    <row r="1708" spans="7:16" x14ac:dyDescent="0.2">
      <c r="G1708" s="5"/>
      <c r="P1708" s="5"/>
    </row>
    <row r="1709" spans="7:16" x14ac:dyDescent="0.2">
      <c r="G1709" s="5"/>
      <c r="P1709" s="5"/>
    </row>
    <row r="1710" spans="7:16" x14ac:dyDescent="0.2">
      <c r="G1710" s="5"/>
      <c r="P1710" s="5"/>
    </row>
    <row r="1711" spans="7:16" x14ac:dyDescent="0.2">
      <c r="G1711" s="5"/>
      <c r="P1711" s="5"/>
    </row>
    <row r="1712" spans="7:16" x14ac:dyDescent="0.2">
      <c r="G1712" s="5"/>
      <c r="P1712" s="5"/>
    </row>
    <row r="1713" spans="7:16" x14ac:dyDescent="0.2">
      <c r="G1713" s="5"/>
      <c r="P1713" s="5"/>
    </row>
    <row r="1714" spans="7:16" x14ac:dyDescent="0.2">
      <c r="G1714" s="5"/>
      <c r="P1714" s="5"/>
    </row>
    <row r="1715" spans="7:16" x14ac:dyDescent="0.2">
      <c r="G1715" s="5"/>
      <c r="P1715" s="5"/>
    </row>
    <row r="1716" spans="7:16" x14ac:dyDescent="0.2">
      <c r="G1716" s="5"/>
      <c r="P1716" s="5"/>
    </row>
    <row r="1717" spans="7:16" x14ac:dyDescent="0.2">
      <c r="G1717" s="5"/>
      <c r="P1717" s="5"/>
    </row>
    <row r="1718" spans="7:16" x14ac:dyDescent="0.2">
      <c r="G1718" s="5"/>
      <c r="P1718" s="5"/>
    </row>
    <row r="1719" spans="7:16" x14ac:dyDescent="0.2">
      <c r="G1719" s="5"/>
      <c r="P1719" s="5"/>
    </row>
    <row r="1720" spans="7:16" x14ac:dyDescent="0.2">
      <c r="G1720" s="5"/>
      <c r="P1720" s="5"/>
    </row>
    <row r="1721" spans="7:16" x14ac:dyDescent="0.2">
      <c r="G1721" s="5"/>
      <c r="P1721" s="5"/>
    </row>
    <row r="1722" spans="7:16" x14ac:dyDescent="0.2">
      <c r="G1722" s="5"/>
      <c r="P1722" s="5"/>
    </row>
    <row r="1723" spans="7:16" x14ac:dyDescent="0.2">
      <c r="G1723" s="5"/>
      <c r="P1723" s="5"/>
    </row>
    <row r="1724" spans="7:16" x14ac:dyDescent="0.2">
      <c r="G1724" s="5"/>
      <c r="P1724" s="5"/>
    </row>
    <row r="1725" spans="7:16" x14ac:dyDescent="0.2">
      <c r="G1725" s="5"/>
      <c r="P1725" s="5"/>
    </row>
    <row r="1726" spans="7:16" x14ac:dyDescent="0.2">
      <c r="G1726" s="5"/>
      <c r="P1726" s="5"/>
    </row>
    <row r="1727" spans="7:16" x14ac:dyDescent="0.2">
      <c r="G1727" s="5"/>
      <c r="P1727" s="5"/>
    </row>
    <row r="1728" spans="7:16" x14ac:dyDescent="0.2">
      <c r="G1728" s="5"/>
      <c r="P1728" s="5"/>
    </row>
    <row r="1729" spans="7:16" x14ac:dyDescent="0.2">
      <c r="G1729" s="5"/>
      <c r="P1729" s="5"/>
    </row>
    <row r="1730" spans="7:16" x14ac:dyDescent="0.2">
      <c r="G1730" s="5"/>
      <c r="P1730" s="5"/>
    </row>
    <row r="1731" spans="7:16" x14ac:dyDescent="0.2">
      <c r="G1731" s="5"/>
      <c r="P1731" s="5"/>
    </row>
    <row r="1732" spans="7:16" x14ac:dyDescent="0.2">
      <c r="G1732" s="5"/>
      <c r="P1732" s="5"/>
    </row>
    <row r="1733" spans="7:16" x14ac:dyDescent="0.2">
      <c r="G1733" s="5"/>
      <c r="P1733" s="5"/>
    </row>
    <row r="1734" spans="7:16" x14ac:dyDescent="0.2">
      <c r="G1734" s="5"/>
      <c r="P1734" s="5"/>
    </row>
    <row r="1735" spans="7:16" x14ac:dyDescent="0.2">
      <c r="G1735" s="5"/>
      <c r="P1735" s="5"/>
    </row>
    <row r="1736" spans="7:16" x14ac:dyDescent="0.2">
      <c r="G1736" s="5"/>
      <c r="P1736" s="5"/>
    </row>
    <row r="1737" spans="7:16" x14ac:dyDescent="0.2">
      <c r="G1737" s="5"/>
      <c r="P1737" s="5"/>
    </row>
    <row r="1738" spans="7:16" x14ac:dyDescent="0.2">
      <c r="G1738" s="5"/>
      <c r="P1738" s="5"/>
    </row>
    <row r="1739" spans="7:16" x14ac:dyDescent="0.2">
      <c r="G1739" s="5"/>
      <c r="P1739" s="5"/>
    </row>
    <row r="1740" spans="7:16" x14ac:dyDescent="0.2">
      <c r="G1740" s="5"/>
      <c r="P1740" s="5"/>
    </row>
    <row r="1741" spans="7:16" x14ac:dyDescent="0.2">
      <c r="G1741" s="5"/>
      <c r="P1741" s="5"/>
    </row>
    <row r="1742" spans="7:16" x14ac:dyDescent="0.2">
      <c r="G1742" s="5"/>
      <c r="P1742" s="5"/>
    </row>
    <row r="1743" spans="7:16" x14ac:dyDescent="0.2">
      <c r="G1743" s="5"/>
      <c r="P1743" s="5"/>
    </row>
    <row r="1744" spans="7:16" x14ac:dyDescent="0.2">
      <c r="G1744" s="5"/>
      <c r="P1744" s="5"/>
    </row>
    <row r="1745" spans="7:16" x14ac:dyDescent="0.2">
      <c r="G1745" s="5"/>
      <c r="P1745" s="5"/>
    </row>
    <row r="1746" spans="7:16" x14ac:dyDescent="0.2">
      <c r="G1746" s="5"/>
      <c r="P1746" s="5"/>
    </row>
    <row r="1747" spans="7:16" x14ac:dyDescent="0.2">
      <c r="G1747" s="5"/>
      <c r="P1747" s="5"/>
    </row>
    <row r="1748" spans="7:16" x14ac:dyDescent="0.2">
      <c r="G1748" s="5"/>
      <c r="P1748" s="5"/>
    </row>
    <row r="1749" spans="7:16" x14ac:dyDescent="0.2">
      <c r="G1749" s="5"/>
      <c r="P1749" s="5"/>
    </row>
    <row r="1750" spans="7:16" x14ac:dyDescent="0.2">
      <c r="G1750" s="5"/>
      <c r="P1750" s="5"/>
    </row>
    <row r="1751" spans="7:16" x14ac:dyDescent="0.2">
      <c r="G1751" s="5"/>
      <c r="P1751" s="5"/>
    </row>
    <row r="1752" spans="7:16" x14ac:dyDescent="0.2">
      <c r="G1752" s="5"/>
      <c r="P1752" s="5"/>
    </row>
    <row r="1753" spans="7:16" x14ac:dyDescent="0.2">
      <c r="G1753" s="5"/>
      <c r="P1753" s="5"/>
    </row>
    <row r="1754" spans="7:16" x14ac:dyDescent="0.2">
      <c r="G1754" s="5"/>
      <c r="P1754" s="5"/>
    </row>
    <row r="1755" spans="7:16" x14ac:dyDescent="0.2">
      <c r="G1755" s="5"/>
      <c r="P1755" s="5"/>
    </row>
    <row r="1756" spans="7:16" x14ac:dyDescent="0.2">
      <c r="G1756" s="5"/>
      <c r="P1756" s="5"/>
    </row>
    <row r="1757" spans="7:16" x14ac:dyDescent="0.2">
      <c r="G1757" s="5"/>
      <c r="P1757" s="5"/>
    </row>
    <row r="1758" spans="7:16" x14ac:dyDescent="0.2">
      <c r="G1758" s="5"/>
      <c r="P1758" s="5"/>
    </row>
    <row r="1759" spans="7:16" x14ac:dyDescent="0.2">
      <c r="G1759" s="5"/>
      <c r="P1759" s="5"/>
    </row>
    <row r="1760" spans="7:16" x14ac:dyDescent="0.2">
      <c r="G1760" s="5"/>
      <c r="P1760" s="5"/>
    </row>
    <row r="1761" spans="7:16" x14ac:dyDescent="0.2">
      <c r="G1761" s="5"/>
      <c r="P1761" s="5"/>
    </row>
    <row r="1762" spans="7:16" x14ac:dyDescent="0.2">
      <c r="G1762" s="5"/>
      <c r="P1762" s="5"/>
    </row>
    <row r="1763" spans="7:16" x14ac:dyDescent="0.2">
      <c r="G1763" s="5"/>
      <c r="P1763" s="5"/>
    </row>
    <row r="1764" spans="7:16" x14ac:dyDescent="0.2">
      <c r="G1764" s="5"/>
      <c r="P1764" s="5"/>
    </row>
    <row r="1765" spans="7:16" x14ac:dyDescent="0.2">
      <c r="G1765" s="5"/>
      <c r="P1765" s="5"/>
    </row>
    <row r="1766" spans="7:16" x14ac:dyDescent="0.2">
      <c r="G1766" s="5"/>
      <c r="P1766" s="5"/>
    </row>
    <row r="1767" spans="7:16" x14ac:dyDescent="0.2">
      <c r="G1767" s="5"/>
      <c r="P1767" s="5"/>
    </row>
    <row r="1768" spans="7:16" x14ac:dyDescent="0.2">
      <c r="G1768" s="5"/>
      <c r="P1768" s="5"/>
    </row>
    <row r="1769" spans="7:16" x14ac:dyDescent="0.2">
      <c r="G1769" s="5"/>
      <c r="P1769" s="5"/>
    </row>
    <row r="1770" spans="7:16" x14ac:dyDescent="0.2">
      <c r="G1770" s="5"/>
      <c r="P1770" s="5"/>
    </row>
    <row r="1771" spans="7:16" x14ac:dyDescent="0.2">
      <c r="G1771" s="5"/>
      <c r="P1771" s="5"/>
    </row>
    <row r="1772" spans="7:16" x14ac:dyDescent="0.2">
      <c r="G1772" s="5"/>
      <c r="P1772" s="5"/>
    </row>
    <row r="1773" spans="7:16" x14ac:dyDescent="0.2">
      <c r="G1773" s="5"/>
      <c r="P1773" s="5"/>
    </row>
    <row r="1774" spans="7:16" x14ac:dyDescent="0.2">
      <c r="G1774" s="5"/>
      <c r="P1774" s="5"/>
    </row>
    <row r="1775" spans="7:16" x14ac:dyDescent="0.2">
      <c r="G1775" s="5"/>
      <c r="P1775" s="5"/>
    </row>
    <row r="1776" spans="7:16" x14ac:dyDescent="0.2">
      <c r="G1776" s="5"/>
      <c r="P1776" s="5"/>
    </row>
    <row r="1777" spans="7:16" x14ac:dyDescent="0.2">
      <c r="G1777" s="5"/>
      <c r="P1777" s="5"/>
    </row>
    <row r="1778" spans="7:16" x14ac:dyDescent="0.2">
      <c r="G1778" s="5"/>
      <c r="P1778" s="5"/>
    </row>
    <row r="1779" spans="7:16" x14ac:dyDescent="0.2">
      <c r="G1779" s="5"/>
      <c r="P1779" s="5"/>
    </row>
    <row r="1780" spans="7:16" x14ac:dyDescent="0.2">
      <c r="G1780" s="5"/>
      <c r="P1780" s="5"/>
    </row>
    <row r="1781" spans="7:16" x14ac:dyDescent="0.2">
      <c r="G1781" s="5"/>
      <c r="P1781" s="5"/>
    </row>
    <row r="1782" spans="7:16" x14ac:dyDescent="0.2">
      <c r="G1782" s="5"/>
      <c r="P1782" s="5"/>
    </row>
    <row r="1783" spans="7:16" x14ac:dyDescent="0.2">
      <c r="G1783" s="5"/>
      <c r="P1783" s="5"/>
    </row>
    <row r="1784" spans="7:16" x14ac:dyDescent="0.2">
      <c r="G1784" s="5"/>
      <c r="P1784" s="5"/>
    </row>
    <row r="1785" spans="7:16" x14ac:dyDescent="0.2">
      <c r="G1785" s="5"/>
      <c r="P1785" s="5"/>
    </row>
    <row r="1786" spans="7:16" x14ac:dyDescent="0.2">
      <c r="G1786" s="5"/>
      <c r="P1786" s="5"/>
    </row>
    <row r="1787" spans="7:16" x14ac:dyDescent="0.2">
      <c r="G1787" s="5"/>
      <c r="P1787" s="5"/>
    </row>
    <row r="1788" spans="7:16" x14ac:dyDescent="0.2">
      <c r="G1788" s="5"/>
      <c r="P1788" s="5"/>
    </row>
    <row r="1789" spans="7:16" x14ac:dyDescent="0.2">
      <c r="G1789" s="5"/>
      <c r="P1789" s="5"/>
    </row>
    <row r="1790" spans="7:16" x14ac:dyDescent="0.2">
      <c r="G1790" s="5"/>
      <c r="P1790" s="5"/>
    </row>
    <row r="1791" spans="7:16" x14ac:dyDescent="0.2">
      <c r="G1791" s="5"/>
      <c r="P1791" s="5"/>
    </row>
    <row r="1792" spans="7:16" x14ac:dyDescent="0.2">
      <c r="G1792" s="5"/>
      <c r="P1792" s="5"/>
    </row>
    <row r="1793" spans="7:16" x14ac:dyDescent="0.2">
      <c r="G1793" s="5"/>
      <c r="P1793" s="5"/>
    </row>
    <row r="1794" spans="7:16" x14ac:dyDescent="0.2">
      <c r="G1794" s="5"/>
      <c r="P1794" s="5"/>
    </row>
    <row r="1795" spans="7:16" x14ac:dyDescent="0.2">
      <c r="G1795" s="5"/>
      <c r="P1795" s="5"/>
    </row>
    <row r="1796" spans="7:16" x14ac:dyDescent="0.2">
      <c r="G1796" s="5"/>
      <c r="P1796" s="5"/>
    </row>
    <row r="1797" spans="7:16" x14ac:dyDescent="0.2">
      <c r="G1797" s="5"/>
      <c r="P1797" s="5"/>
    </row>
    <row r="1798" spans="7:16" x14ac:dyDescent="0.2">
      <c r="G1798" s="5"/>
      <c r="P1798" s="5"/>
    </row>
    <row r="1799" spans="7:16" x14ac:dyDescent="0.2">
      <c r="G1799" s="5"/>
      <c r="P1799" s="5"/>
    </row>
    <row r="1800" spans="7:16" x14ac:dyDescent="0.2">
      <c r="G1800" s="5"/>
      <c r="P1800" s="5"/>
    </row>
    <row r="1801" spans="7:16" x14ac:dyDescent="0.2">
      <c r="G1801" s="5"/>
      <c r="P1801" s="5"/>
    </row>
    <row r="1802" spans="7:16" x14ac:dyDescent="0.2">
      <c r="G1802" s="5"/>
      <c r="P1802" s="5"/>
    </row>
    <row r="1803" spans="7:16" x14ac:dyDescent="0.2">
      <c r="G1803" s="5"/>
      <c r="P1803" s="5"/>
    </row>
    <row r="1804" spans="7:16" x14ac:dyDescent="0.2">
      <c r="G1804" s="5"/>
      <c r="P1804" s="5"/>
    </row>
    <row r="1805" spans="7:16" x14ac:dyDescent="0.2">
      <c r="G1805" s="5"/>
      <c r="P1805" s="5"/>
    </row>
    <row r="1806" spans="7:16" x14ac:dyDescent="0.2">
      <c r="G1806" s="5"/>
      <c r="P1806" s="5"/>
    </row>
    <row r="1807" spans="7:16" x14ac:dyDescent="0.2">
      <c r="G1807" s="5"/>
      <c r="P1807" s="5"/>
    </row>
    <row r="1808" spans="7:16" x14ac:dyDescent="0.2">
      <c r="G1808" s="5"/>
      <c r="P1808" s="5"/>
    </row>
    <row r="1809" spans="7:16" x14ac:dyDescent="0.2">
      <c r="G1809" s="5"/>
      <c r="P1809" s="5"/>
    </row>
    <row r="1810" spans="7:16" x14ac:dyDescent="0.2">
      <c r="G1810" s="5"/>
      <c r="P1810" s="5"/>
    </row>
    <row r="1811" spans="7:16" x14ac:dyDescent="0.2">
      <c r="G1811" s="5"/>
      <c r="P1811" s="5"/>
    </row>
    <row r="1812" spans="7:16" x14ac:dyDescent="0.2">
      <c r="G1812" s="5"/>
      <c r="P1812" s="5"/>
    </row>
    <row r="1813" spans="7:16" x14ac:dyDescent="0.2">
      <c r="G1813" s="5"/>
      <c r="P1813" s="5"/>
    </row>
    <row r="1814" spans="7:16" x14ac:dyDescent="0.2">
      <c r="G1814" s="5"/>
      <c r="P1814" s="5"/>
    </row>
    <row r="1815" spans="7:16" x14ac:dyDescent="0.2">
      <c r="G1815" s="5"/>
      <c r="P1815" s="5"/>
    </row>
    <row r="1816" spans="7:16" x14ac:dyDescent="0.2">
      <c r="G1816" s="5"/>
      <c r="P1816" s="5"/>
    </row>
    <row r="1817" spans="7:16" x14ac:dyDescent="0.2">
      <c r="G1817" s="5"/>
      <c r="P1817" s="5"/>
    </row>
    <row r="1818" spans="7:16" x14ac:dyDescent="0.2">
      <c r="G1818" s="5"/>
      <c r="P1818" s="5"/>
    </row>
    <row r="1819" spans="7:16" x14ac:dyDescent="0.2">
      <c r="G1819" s="5"/>
      <c r="P1819" s="5"/>
    </row>
    <row r="1820" spans="7:16" x14ac:dyDescent="0.2">
      <c r="G1820" s="5"/>
      <c r="P1820" s="5"/>
    </row>
    <row r="1821" spans="7:16" x14ac:dyDescent="0.2">
      <c r="G1821" s="5"/>
      <c r="P1821" s="5"/>
    </row>
    <row r="1822" spans="7:16" x14ac:dyDescent="0.2">
      <c r="G1822" s="5"/>
      <c r="P1822" s="5"/>
    </row>
    <row r="1823" spans="7:16" x14ac:dyDescent="0.2">
      <c r="G1823" s="5"/>
      <c r="P1823" s="5"/>
    </row>
    <row r="1824" spans="7:16" x14ac:dyDescent="0.2">
      <c r="G1824" s="5"/>
      <c r="P1824" s="5"/>
    </row>
    <row r="1825" spans="7:16" x14ac:dyDescent="0.2">
      <c r="G1825" s="5"/>
      <c r="P1825" s="5"/>
    </row>
    <row r="1826" spans="7:16" x14ac:dyDescent="0.2">
      <c r="G1826" s="5"/>
      <c r="P1826" s="5"/>
    </row>
    <row r="1827" spans="7:16" x14ac:dyDescent="0.2">
      <c r="G1827" s="5"/>
      <c r="P1827" s="5"/>
    </row>
    <row r="1828" spans="7:16" x14ac:dyDescent="0.2">
      <c r="G1828" s="5"/>
      <c r="P1828" s="5"/>
    </row>
    <row r="1829" spans="7:16" x14ac:dyDescent="0.2">
      <c r="G1829" s="5"/>
      <c r="P1829" s="5"/>
    </row>
    <row r="1830" spans="7:16" x14ac:dyDescent="0.2">
      <c r="G1830" s="5"/>
      <c r="P1830" s="5"/>
    </row>
    <row r="1831" spans="7:16" x14ac:dyDescent="0.2">
      <c r="G1831" s="5"/>
      <c r="P1831" s="5"/>
    </row>
    <row r="1832" spans="7:16" x14ac:dyDescent="0.2">
      <c r="G1832" s="5"/>
      <c r="P1832" s="5"/>
    </row>
    <row r="1833" spans="7:16" x14ac:dyDescent="0.2">
      <c r="G1833" s="5"/>
      <c r="P1833" s="5"/>
    </row>
    <row r="1834" spans="7:16" x14ac:dyDescent="0.2">
      <c r="G1834" s="5"/>
      <c r="P1834" s="5"/>
    </row>
    <row r="1835" spans="7:16" x14ac:dyDescent="0.2">
      <c r="G1835" s="5"/>
      <c r="P1835" s="5"/>
    </row>
    <row r="1836" spans="7:16" x14ac:dyDescent="0.2">
      <c r="G1836" s="5"/>
      <c r="P1836" s="5"/>
    </row>
    <row r="1837" spans="7:16" x14ac:dyDescent="0.2">
      <c r="G1837" s="5"/>
      <c r="P1837" s="5"/>
    </row>
    <row r="1838" spans="7:16" x14ac:dyDescent="0.2">
      <c r="G1838" s="5"/>
      <c r="P1838" s="5"/>
    </row>
    <row r="1839" spans="7:16" x14ac:dyDescent="0.2">
      <c r="G1839" s="5"/>
      <c r="P1839" s="5"/>
    </row>
    <row r="1840" spans="7:16" x14ac:dyDescent="0.2">
      <c r="G1840" s="5"/>
      <c r="P1840" s="5"/>
    </row>
    <row r="1841" spans="7:16" x14ac:dyDescent="0.2">
      <c r="G1841" s="5"/>
      <c r="P1841" s="5"/>
    </row>
    <row r="1842" spans="7:16" x14ac:dyDescent="0.2">
      <c r="G1842" s="5"/>
      <c r="P1842" s="5"/>
    </row>
    <row r="1843" spans="7:16" x14ac:dyDescent="0.2">
      <c r="G1843" s="5"/>
      <c r="P1843" s="5"/>
    </row>
    <row r="1844" spans="7:16" x14ac:dyDescent="0.2">
      <c r="G1844" s="5"/>
      <c r="P1844" s="5"/>
    </row>
    <row r="1845" spans="7:16" x14ac:dyDescent="0.2">
      <c r="G1845" s="5"/>
      <c r="P1845" s="5"/>
    </row>
    <row r="1846" spans="7:16" x14ac:dyDescent="0.2">
      <c r="G1846" s="5"/>
      <c r="P1846" s="5"/>
    </row>
    <row r="1847" spans="7:16" x14ac:dyDescent="0.2">
      <c r="G1847" s="5"/>
      <c r="P1847" s="5"/>
    </row>
    <row r="1848" spans="7:16" x14ac:dyDescent="0.2">
      <c r="G1848" s="5"/>
      <c r="P1848" s="5"/>
    </row>
    <row r="1849" spans="7:16" x14ac:dyDescent="0.2">
      <c r="G1849" s="5"/>
      <c r="P1849" s="5"/>
    </row>
    <row r="1850" spans="7:16" x14ac:dyDescent="0.2">
      <c r="G1850" s="5"/>
      <c r="P1850" s="5"/>
    </row>
    <row r="1851" spans="7:16" x14ac:dyDescent="0.2">
      <c r="G1851" s="5"/>
      <c r="P1851" s="5"/>
    </row>
    <row r="1852" spans="7:16" x14ac:dyDescent="0.2">
      <c r="G1852" s="5"/>
      <c r="P1852" s="5"/>
    </row>
    <row r="1853" spans="7:16" x14ac:dyDescent="0.2">
      <c r="G1853" s="5"/>
      <c r="P1853" s="5"/>
    </row>
    <row r="1854" spans="7:16" x14ac:dyDescent="0.2">
      <c r="G1854" s="5"/>
      <c r="P1854" s="5"/>
    </row>
    <row r="1855" spans="7:16" x14ac:dyDescent="0.2">
      <c r="G1855" s="5"/>
      <c r="P1855" s="5"/>
    </row>
    <row r="1856" spans="7:16" x14ac:dyDescent="0.2">
      <c r="G1856" s="5"/>
      <c r="P1856" s="5"/>
    </row>
    <row r="1857" spans="7:16" x14ac:dyDescent="0.2">
      <c r="G1857" s="5"/>
      <c r="P1857" s="5"/>
    </row>
    <row r="1858" spans="7:16" x14ac:dyDescent="0.2">
      <c r="G1858" s="5"/>
      <c r="P1858" s="5"/>
    </row>
    <row r="1859" spans="7:16" x14ac:dyDescent="0.2">
      <c r="G1859" s="5"/>
      <c r="P1859" s="5"/>
    </row>
    <row r="1860" spans="7:16" x14ac:dyDescent="0.2">
      <c r="G1860" s="5"/>
      <c r="P1860" s="5"/>
    </row>
    <row r="1861" spans="7:16" x14ac:dyDescent="0.2">
      <c r="G1861" s="5"/>
      <c r="P1861" s="5"/>
    </row>
    <row r="1862" spans="7:16" x14ac:dyDescent="0.2">
      <c r="G1862" s="5"/>
      <c r="P1862" s="5"/>
    </row>
    <row r="1863" spans="7:16" x14ac:dyDescent="0.2">
      <c r="G1863" s="5"/>
      <c r="P1863" s="5"/>
    </row>
    <row r="1864" spans="7:16" x14ac:dyDescent="0.2">
      <c r="G1864" s="5"/>
      <c r="P1864" s="5"/>
    </row>
    <row r="1865" spans="7:16" x14ac:dyDescent="0.2">
      <c r="G1865" s="5"/>
      <c r="P1865" s="5"/>
    </row>
    <row r="1866" spans="7:16" x14ac:dyDescent="0.2">
      <c r="G1866" s="5"/>
      <c r="P1866" s="5"/>
    </row>
    <row r="1867" spans="7:16" x14ac:dyDescent="0.2">
      <c r="G1867" s="5"/>
      <c r="P1867" s="5"/>
    </row>
    <row r="1868" spans="7:16" x14ac:dyDescent="0.2">
      <c r="G1868" s="5"/>
      <c r="P1868" s="5"/>
    </row>
    <row r="1869" spans="7:16" x14ac:dyDescent="0.2">
      <c r="G1869" s="5"/>
      <c r="P1869" s="5"/>
    </row>
    <row r="1870" spans="7:16" x14ac:dyDescent="0.2">
      <c r="G1870" s="5"/>
      <c r="P1870" s="5"/>
    </row>
    <row r="1871" spans="7:16" x14ac:dyDescent="0.2">
      <c r="G1871" s="5"/>
      <c r="P1871" s="5"/>
    </row>
    <row r="1872" spans="7:16" x14ac:dyDescent="0.2">
      <c r="G1872" s="5"/>
      <c r="P1872" s="5"/>
    </row>
    <row r="1873" spans="7:16" x14ac:dyDescent="0.2">
      <c r="G1873" s="5"/>
      <c r="P1873" s="5"/>
    </row>
    <row r="1874" spans="7:16" x14ac:dyDescent="0.2">
      <c r="G1874" s="5"/>
      <c r="P1874" s="5"/>
    </row>
    <row r="1875" spans="7:16" x14ac:dyDescent="0.2">
      <c r="G1875" s="5"/>
      <c r="P1875" s="5"/>
    </row>
    <row r="1876" spans="7:16" x14ac:dyDescent="0.2">
      <c r="G1876" s="5"/>
      <c r="P1876" s="5"/>
    </row>
    <row r="1877" spans="7:16" x14ac:dyDescent="0.2">
      <c r="G1877" s="5"/>
      <c r="P1877" s="5"/>
    </row>
    <row r="1878" spans="7:16" x14ac:dyDescent="0.2">
      <c r="G1878" s="5"/>
      <c r="P1878" s="5"/>
    </row>
    <row r="1879" spans="7:16" x14ac:dyDescent="0.2">
      <c r="G1879" s="5"/>
      <c r="P1879" s="5"/>
    </row>
    <row r="1880" spans="7:16" x14ac:dyDescent="0.2">
      <c r="G1880" s="5"/>
      <c r="P1880" s="5"/>
    </row>
    <row r="1881" spans="7:16" x14ac:dyDescent="0.2">
      <c r="G1881" s="5"/>
      <c r="P1881" s="5"/>
    </row>
    <row r="1882" spans="7:16" x14ac:dyDescent="0.2">
      <c r="G1882" s="5"/>
      <c r="P1882" s="5"/>
    </row>
    <row r="1883" spans="7:16" x14ac:dyDescent="0.2">
      <c r="G1883" s="5"/>
      <c r="P1883" s="5"/>
    </row>
    <row r="1884" spans="7:16" x14ac:dyDescent="0.2">
      <c r="G1884" s="5"/>
      <c r="P1884" s="5"/>
    </row>
    <row r="1885" spans="7:16" x14ac:dyDescent="0.2">
      <c r="G1885" s="5"/>
      <c r="P1885" s="5"/>
    </row>
    <row r="1886" spans="7:16" x14ac:dyDescent="0.2">
      <c r="G1886" s="5"/>
      <c r="P1886" s="5"/>
    </row>
    <row r="1887" spans="7:16" x14ac:dyDescent="0.2">
      <c r="G1887" s="5"/>
      <c r="P1887" s="5"/>
    </row>
    <row r="1888" spans="7:16" x14ac:dyDescent="0.2">
      <c r="G1888" s="5"/>
      <c r="P1888" s="5"/>
    </row>
    <row r="1889" spans="7:16" x14ac:dyDescent="0.2">
      <c r="G1889" s="5"/>
      <c r="P1889" s="5"/>
    </row>
    <row r="1890" spans="7:16" x14ac:dyDescent="0.2">
      <c r="G1890" s="5"/>
      <c r="P1890" s="5"/>
    </row>
    <row r="1891" spans="7:16" x14ac:dyDescent="0.2">
      <c r="G1891" s="5"/>
      <c r="P1891" s="5"/>
    </row>
    <row r="1892" spans="7:16" x14ac:dyDescent="0.2">
      <c r="G1892" s="5"/>
      <c r="P1892" s="5"/>
    </row>
    <row r="1893" spans="7:16" x14ac:dyDescent="0.2">
      <c r="G1893" s="5"/>
      <c r="P1893" s="5"/>
    </row>
    <row r="1894" spans="7:16" x14ac:dyDescent="0.2">
      <c r="G1894" s="5"/>
      <c r="P1894" s="5"/>
    </row>
    <row r="1895" spans="7:16" x14ac:dyDescent="0.2">
      <c r="G1895" s="5"/>
      <c r="P1895" s="5"/>
    </row>
    <row r="1896" spans="7:16" x14ac:dyDescent="0.2">
      <c r="G1896" s="5"/>
      <c r="P1896" s="5"/>
    </row>
    <row r="1897" spans="7:16" x14ac:dyDescent="0.2">
      <c r="G1897" s="5"/>
      <c r="P1897" s="5"/>
    </row>
    <row r="1898" spans="7:16" x14ac:dyDescent="0.2">
      <c r="G1898" s="5"/>
      <c r="P1898" s="5"/>
    </row>
    <row r="1899" spans="7:16" x14ac:dyDescent="0.2">
      <c r="G1899" s="5"/>
      <c r="P1899" s="5"/>
    </row>
    <row r="1900" spans="7:16" x14ac:dyDescent="0.2">
      <c r="G1900" s="5"/>
      <c r="P1900" s="5"/>
    </row>
    <row r="1901" spans="7:16" x14ac:dyDescent="0.2">
      <c r="G1901" s="5"/>
      <c r="P1901" s="5"/>
    </row>
    <row r="1902" spans="7:16" x14ac:dyDescent="0.2">
      <c r="G1902" s="5"/>
      <c r="P1902" s="5"/>
    </row>
    <row r="1903" spans="7:16" x14ac:dyDescent="0.2">
      <c r="G1903" s="5"/>
      <c r="P1903" s="5"/>
    </row>
    <row r="1904" spans="7:16" x14ac:dyDescent="0.2">
      <c r="G1904" s="5"/>
      <c r="P1904" s="5"/>
    </row>
    <row r="1905" spans="7:16" x14ac:dyDescent="0.2">
      <c r="G1905" s="5"/>
      <c r="P1905" s="5"/>
    </row>
    <row r="1906" spans="7:16" x14ac:dyDescent="0.2">
      <c r="G1906" s="5"/>
      <c r="P1906" s="5"/>
    </row>
    <row r="1907" spans="7:16" x14ac:dyDescent="0.2">
      <c r="G1907" s="5"/>
      <c r="P1907" s="5"/>
    </row>
    <row r="1908" spans="7:16" x14ac:dyDescent="0.2">
      <c r="G1908" s="5"/>
      <c r="P1908" s="5"/>
    </row>
    <row r="1909" spans="7:16" x14ac:dyDescent="0.2">
      <c r="G1909" s="5"/>
      <c r="P1909" s="5"/>
    </row>
    <row r="1910" spans="7:16" x14ac:dyDescent="0.2">
      <c r="G1910" s="5"/>
      <c r="P1910" s="5"/>
    </row>
    <row r="1911" spans="7:16" x14ac:dyDescent="0.2">
      <c r="G1911" s="5"/>
      <c r="P1911" s="5"/>
    </row>
    <row r="1912" spans="7:16" x14ac:dyDescent="0.2">
      <c r="G1912" s="5"/>
      <c r="P1912" s="5"/>
    </row>
    <row r="1913" spans="7:16" x14ac:dyDescent="0.2">
      <c r="G1913" s="5"/>
      <c r="P1913" s="5"/>
    </row>
    <row r="1914" spans="7:16" x14ac:dyDescent="0.2">
      <c r="G1914" s="5"/>
      <c r="P1914" s="5"/>
    </row>
    <row r="1915" spans="7:16" x14ac:dyDescent="0.2">
      <c r="G1915" s="5"/>
      <c r="P1915" s="5"/>
    </row>
    <row r="1916" spans="7:16" x14ac:dyDescent="0.2">
      <c r="G1916" s="5"/>
      <c r="P1916" s="5"/>
    </row>
    <row r="1917" spans="7:16" x14ac:dyDescent="0.2">
      <c r="G1917" s="5"/>
      <c r="P1917" s="5"/>
    </row>
    <row r="1918" spans="7:16" x14ac:dyDescent="0.2">
      <c r="G1918" s="5"/>
      <c r="P1918" s="5"/>
    </row>
    <row r="1919" spans="7:16" x14ac:dyDescent="0.2">
      <c r="G1919" s="5"/>
      <c r="P1919" s="5"/>
    </row>
    <row r="1920" spans="7:16" x14ac:dyDescent="0.2">
      <c r="G1920" s="5"/>
      <c r="P1920" s="5"/>
    </row>
    <row r="1921" spans="7:16" x14ac:dyDescent="0.2">
      <c r="G1921" s="5"/>
      <c r="P1921" s="5"/>
    </row>
    <row r="1922" spans="7:16" x14ac:dyDescent="0.2">
      <c r="G1922" s="5"/>
      <c r="P1922" s="5"/>
    </row>
    <row r="1923" spans="7:16" x14ac:dyDescent="0.2">
      <c r="G1923" s="5"/>
      <c r="P1923" s="5"/>
    </row>
    <row r="1924" spans="7:16" x14ac:dyDescent="0.2">
      <c r="G1924" s="5"/>
      <c r="P1924" s="5"/>
    </row>
    <row r="1925" spans="7:16" x14ac:dyDescent="0.2">
      <c r="G1925" s="5"/>
      <c r="P1925" s="5"/>
    </row>
    <row r="1926" spans="7:16" x14ac:dyDescent="0.2">
      <c r="G1926" s="5"/>
      <c r="P1926" s="5"/>
    </row>
    <row r="1927" spans="7:16" x14ac:dyDescent="0.2">
      <c r="G1927" s="5"/>
      <c r="P1927" s="5"/>
    </row>
    <row r="1928" spans="7:16" x14ac:dyDescent="0.2">
      <c r="G1928" s="5"/>
      <c r="P1928" s="5"/>
    </row>
    <row r="1929" spans="7:16" x14ac:dyDescent="0.2">
      <c r="G1929" s="5"/>
      <c r="P1929" s="5"/>
    </row>
    <row r="1930" spans="7:16" x14ac:dyDescent="0.2">
      <c r="G1930" s="5"/>
      <c r="P1930" s="5"/>
    </row>
    <row r="1931" spans="7:16" x14ac:dyDescent="0.2">
      <c r="G1931" s="5"/>
      <c r="P1931" s="5"/>
    </row>
    <row r="1932" spans="7:16" x14ac:dyDescent="0.2">
      <c r="G1932" s="5"/>
      <c r="P1932" s="5"/>
    </row>
    <row r="1933" spans="7:16" x14ac:dyDescent="0.2">
      <c r="G1933" s="5"/>
      <c r="P1933" s="5"/>
    </row>
    <row r="1934" spans="7:16" x14ac:dyDescent="0.2">
      <c r="G1934" s="5"/>
      <c r="P1934" s="5"/>
    </row>
    <row r="1935" spans="7:16" x14ac:dyDescent="0.2">
      <c r="G1935" s="5"/>
      <c r="P1935" s="5"/>
    </row>
    <row r="1936" spans="7:16" x14ac:dyDescent="0.2">
      <c r="G1936" s="5"/>
      <c r="P1936" s="5"/>
    </row>
    <row r="1937" spans="7:16" x14ac:dyDescent="0.2">
      <c r="G1937" s="5"/>
      <c r="P1937" s="5"/>
    </row>
    <row r="1938" spans="7:16" x14ac:dyDescent="0.2">
      <c r="G1938" s="5"/>
      <c r="P1938" s="5"/>
    </row>
    <row r="1939" spans="7:16" x14ac:dyDescent="0.2">
      <c r="G1939" s="5"/>
      <c r="P1939" s="5"/>
    </row>
    <row r="1940" spans="7:16" x14ac:dyDescent="0.2">
      <c r="G1940" s="5"/>
      <c r="P1940" s="5"/>
    </row>
    <row r="1941" spans="7:16" x14ac:dyDescent="0.2">
      <c r="G1941" s="5"/>
      <c r="P1941" s="5"/>
    </row>
    <row r="1942" spans="7:16" x14ac:dyDescent="0.2">
      <c r="G1942" s="5"/>
      <c r="P1942" s="5"/>
    </row>
    <row r="1943" spans="7:16" x14ac:dyDescent="0.2">
      <c r="G1943" s="5"/>
      <c r="P1943" s="5"/>
    </row>
    <row r="1944" spans="7:16" x14ac:dyDescent="0.2">
      <c r="G1944" s="5"/>
      <c r="P1944" s="5"/>
    </row>
    <row r="1945" spans="7:16" x14ac:dyDescent="0.2">
      <c r="G1945" s="5"/>
      <c r="P1945" s="5"/>
    </row>
    <row r="1946" spans="7:16" x14ac:dyDescent="0.2">
      <c r="G1946" s="5"/>
      <c r="P1946" s="5"/>
    </row>
    <row r="1947" spans="7:16" x14ac:dyDescent="0.2">
      <c r="G1947" s="5"/>
      <c r="P1947" s="5"/>
    </row>
    <row r="1948" spans="7:16" x14ac:dyDescent="0.2">
      <c r="G1948" s="5"/>
      <c r="P1948" s="5"/>
    </row>
    <row r="1949" spans="7:16" x14ac:dyDescent="0.2">
      <c r="G1949" s="5"/>
      <c r="P1949" s="5"/>
    </row>
    <row r="1950" spans="7:16" x14ac:dyDescent="0.2">
      <c r="G1950" s="5"/>
      <c r="P1950" s="5"/>
    </row>
    <row r="1951" spans="7:16" x14ac:dyDescent="0.2">
      <c r="G1951" s="5"/>
      <c r="P1951" s="5"/>
    </row>
    <row r="1952" spans="7:16" x14ac:dyDescent="0.2">
      <c r="G1952" s="5"/>
      <c r="P1952" s="5"/>
    </row>
    <row r="1953" spans="7:16" x14ac:dyDescent="0.2">
      <c r="G1953" s="5"/>
      <c r="P1953" s="5"/>
    </row>
    <row r="1954" spans="7:16" x14ac:dyDescent="0.2">
      <c r="G1954" s="5"/>
      <c r="P1954" s="5"/>
    </row>
    <row r="1955" spans="7:16" x14ac:dyDescent="0.2">
      <c r="G1955" s="5"/>
      <c r="P1955" s="5"/>
    </row>
    <row r="1956" spans="7:16" x14ac:dyDescent="0.2">
      <c r="G1956" s="5"/>
      <c r="P1956" s="5"/>
    </row>
    <row r="1957" spans="7:16" x14ac:dyDescent="0.2">
      <c r="G1957" s="5"/>
      <c r="P1957" s="5"/>
    </row>
    <row r="1958" spans="7:16" x14ac:dyDescent="0.2">
      <c r="G1958" s="5"/>
      <c r="P1958" s="5"/>
    </row>
    <row r="1959" spans="7:16" x14ac:dyDescent="0.2">
      <c r="G1959" s="5"/>
      <c r="P1959" s="5"/>
    </row>
    <row r="1960" spans="7:16" x14ac:dyDescent="0.2">
      <c r="G1960" s="5"/>
      <c r="P1960" s="5"/>
    </row>
    <row r="1961" spans="7:16" x14ac:dyDescent="0.2">
      <c r="G1961" s="5"/>
      <c r="P1961" s="5"/>
    </row>
    <row r="1962" spans="7:16" x14ac:dyDescent="0.2">
      <c r="G1962" s="5"/>
      <c r="P1962" s="5"/>
    </row>
    <row r="1963" spans="7:16" x14ac:dyDescent="0.2">
      <c r="G1963" s="5"/>
      <c r="P1963" s="5"/>
    </row>
    <row r="1964" spans="7:16" x14ac:dyDescent="0.2">
      <c r="G1964" s="5"/>
      <c r="P1964" s="5"/>
    </row>
    <row r="1965" spans="7:16" x14ac:dyDescent="0.2">
      <c r="G1965" s="5"/>
      <c r="P1965" s="5"/>
    </row>
    <row r="1966" spans="7:16" x14ac:dyDescent="0.2">
      <c r="G1966" s="5"/>
      <c r="P1966" s="5"/>
    </row>
    <row r="1967" spans="7:16" x14ac:dyDescent="0.2">
      <c r="G1967" s="5"/>
      <c r="P1967" s="5"/>
    </row>
    <row r="1968" spans="7:16" x14ac:dyDescent="0.2">
      <c r="G1968" s="5"/>
      <c r="P1968" s="5"/>
    </row>
    <row r="1969" spans="7:16" x14ac:dyDescent="0.2">
      <c r="G1969" s="5"/>
      <c r="P1969" s="5"/>
    </row>
    <row r="1970" spans="7:16" x14ac:dyDescent="0.2">
      <c r="G1970" s="5"/>
      <c r="P1970" s="5"/>
    </row>
    <row r="1971" spans="7:16" x14ac:dyDescent="0.2">
      <c r="G1971" s="5"/>
      <c r="P1971" s="5"/>
    </row>
    <row r="1972" spans="7:16" x14ac:dyDescent="0.2">
      <c r="G1972" s="5"/>
      <c r="P1972" s="5"/>
    </row>
    <row r="1973" spans="7:16" x14ac:dyDescent="0.2">
      <c r="G1973" s="5"/>
      <c r="P1973" s="5"/>
    </row>
    <row r="1974" spans="7:16" x14ac:dyDescent="0.2">
      <c r="G1974" s="5"/>
      <c r="P1974" s="5"/>
    </row>
    <row r="1975" spans="7:16" x14ac:dyDescent="0.2">
      <c r="G1975" s="5"/>
      <c r="P1975" s="5"/>
    </row>
    <row r="1976" spans="7:16" x14ac:dyDescent="0.2">
      <c r="G1976" s="5"/>
      <c r="P1976" s="5"/>
    </row>
    <row r="1977" spans="7:16" x14ac:dyDescent="0.2">
      <c r="G1977" s="5"/>
      <c r="P1977" s="5"/>
    </row>
    <row r="1978" spans="7:16" x14ac:dyDescent="0.2">
      <c r="G1978" s="5"/>
      <c r="P1978" s="5"/>
    </row>
    <row r="1979" spans="7:16" x14ac:dyDescent="0.2">
      <c r="G1979" s="5"/>
      <c r="P1979" s="5"/>
    </row>
    <row r="1980" spans="7:16" x14ac:dyDescent="0.2">
      <c r="G1980" s="5"/>
      <c r="P1980" s="5"/>
    </row>
    <row r="1981" spans="7:16" x14ac:dyDescent="0.2">
      <c r="G1981" s="5"/>
      <c r="P1981" s="5"/>
    </row>
    <row r="1982" spans="7:16" x14ac:dyDescent="0.2">
      <c r="G1982" s="5"/>
      <c r="P1982" s="5"/>
    </row>
    <row r="1983" spans="7:16" x14ac:dyDescent="0.2">
      <c r="G1983" s="5"/>
      <c r="P1983" s="5"/>
    </row>
    <row r="1984" spans="7:16" x14ac:dyDescent="0.2">
      <c r="G1984" s="5"/>
      <c r="P1984" s="5"/>
    </row>
    <row r="1985" spans="7:16" x14ac:dyDescent="0.2">
      <c r="G1985" s="5"/>
      <c r="P1985" s="5"/>
    </row>
    <row r="1986" spans="7:16" x14ac:dyDescent="0.2">
      <c r="G1986" s="5"/>
      <c r="P1986" s="5"/>
    </row>
    <row r="1987" spans="7:16" x14ac:dyDescent="0.2">
      <c r="G1987" s="5"/>
      <c r="P1987" s="5"/>
    </row>
    <row r="1988" spans="7:16" x14ac:dyDescent="0.2">
      <c r="G1988" s="5"/>
      <c r="P1988" s="5"/>
    </row>
    <row r="1989" spans="7:16" x14ac:dyDescent="0.2">
      <c r="G1989" s="5"/>
      <c r="P1989" s="5"/>
    </row>
    <row r="1990" spans="7:16" x14ac:dyDescent="0.2">
      <c r="G1990" s="5"/>
      <c r="P1990" s="5"/>
    </row>
    <row r="1991" spans="7:16" x14ac:dyDescent="0.2">
      <c r="G1991" s="5"/>
      <c r="P1991" s="5"/>
    </row>
    <row r="1992" spans="7:16" x14ac:dyDescent="0.2">
      <c r="G1992" s="5"/>
      <c r="P1992" s="5"/>
    </row>
    <row r="1993" spans="7:16" x14ac:dyDescent="0.2">
      <c r="G1993" s="5"/>
      <c r="P1993" s="5"/>
    </row>
    <row r="1994" spans="7:16" x14ac:dyDescent="0.2">
      <c r="G1994" s="5"/>
      <c r="P1994" s="5"/>
    </row>
    <row r="1995" spans="7:16" x14ac:dyDescent="0.2">
      <c r="G1995" s="5"/>
      <c r="P1995" s="5"/>
    </row>
    <row r="1996" spans="7:16" x14ac:dyDescent="0.2">
      <c r="G1996" s="5"/>
      <c r="P1996" s="5"/>
    </row>
    <row r="1997" spans="7:16" x14ac:dyDescent="0.2">
      <c r="G1997" s="5"/>
      <c r="P1997" s="5"/>
    </row>
    <row r="1998" spans="7:16" x14ac:dyDescent="0.2">
      <c r="G1998" s="5"/>
      <c r="P1998" s="5"/>
    </row>
    <row r="1999" spans="7:16" x14ac:dyDescent="0.2">
      <c r="G1999" s="5"/>
      <c r="P1999" s="5"/>
    </row>
    <row r="2000" spans="7:16" x14ac:dyDescent="0.2">
      <c r="G2000" s="5"/>
      <c r="P2000" s="5"/>
    </row>
    <row r="2001" spans="7:16" x14ac:dyDescent="0.2">
      <c r="G2001" s="5"/>
      <c r="P2001" s="5"/>
    </row>
    <row r="2002" spans="7:16" x14ac:dyDescent="0.2">
      <c r="G2002" s="5"/>
      <c r="P2002" s="5"/>
    </row>
    <row r="2003" spans="7:16" x14ac:dyDescent="0.2">
      <c r="G2003" s="5"/>
      <c r="P2003" s="5"/>
    </row>
    <row r="2004" spans="7:16" x14ac:dyDescent="0.2">
      <c r="G2004" s="5"/>
      <c r="P2004" s="5"/>
    </row>
    <row r="2005" spans="7:16" x14ac:dyDescent="0.2">
      <c r="G2005" s="5"/>
      <c r="P2005" s="5"/>
    </row>
    <row r="2006" spans="7:16" x14ac:dyDescent="0.2">
      <c r="G2006" s="5"/>
      <c r="P2006" s="5"/>
    </row>
    <row r="2007" spans="7:16" x14ac:dyDescent="0.2">
      <c r="G2007" s="5"/>
      <c r="P2007" s="5"/>
    </row>
    <row r="2008" spans="7:16" x14ac:dyDescent="0.2">
      <c r="G2008" s="5"/>
      <c r="P2008" s="5"/>
    </row>
    <row r="2009" spans="7:16" x14ac:dyDescent="0.2">
      <c r="G2009" s="5"/>
      <c r="P2009" s="5"/>
    </row>
    <row r="2010" spans="7:16" x14ac:dyDescent="0.2">
      <c r="G2010" s="5"/>
      <c r="P2010" s="5"/>
    </row>
    <row r="2011" spans="7:16" x14ac:dyDescent="0.2">
      <c r="G2011" s="5"/>
      <c r="P2011" s="5"/>
    </row>
    <row r="2012" spans="7:16" x14ac:dyDescent="0.2">
      <c r="G2012" s="5"/>
      <c r="P2012" s="5"/>
    </row>
    <row r="2013" spans="7:16" x14ac:dyDescent="0.2">
      <c r="G2013" s="5"/>
      <c r="P2013" s="5"/>
    </row>
    <row r="2014" spans="7:16" x14ac:dyDescent="0.2">
      <c r="G2014" s="5"/>
      <c r="P2014" s="5"/>
    </row>
    <row r="2015" spans="7:16" x14ac:dyDescent="0.2">
      <c r="G2015" s="5"/>
      <c r="P2015" s="5"/>
    </row>
    <row r="2016" spans="7:16" x14ac:dyDescent="0.2">
      <c r="G2016" s="5"/>
      <c r="P2016" s="5"/>
    </row>
    <row r="2017" spans="7:16" x14ac:dyDescent="0.2">
      <c r="G2017" s="5"/>
      <c r="P2017" s="5"/>
    </row>
    <row r="2018" spans="7:16" x14ac:dyDescent="0.2">
      <c r="G2018" s="5"/>
      <c r="P2018" s="5"/>
    </row>
    <row r="2019" spans="7:16" x14ac:dyDescent="0.2">
      <c r="G2019" s="5"/>
      <c r="P2019" s="5"/>
    </row>
    <row r="2020" spans="7:16" x14ac:dyDescent="0.2">
      <c r="G2020" s="5"/>
      <c r="P2020" s="5"/>
    </row>
    <row r="2021" spans="7:16" x14ac:dyDescent="0.2">
      <c r="G2021" s="5"/>
      <c r="P2021" s="5"/>
    </row>
    <row r="2022" spans="7:16" x14ac:dyDescent="0.2">
      <c r="G2022" s="5"/>
      <c r="P2022" s="5"/>
    </row>
    <row r="2023" spans="7:16" x14ac:dyDescent="0.2">
      <c r="G2023" s="5"/>
      <c r="P2023" s="5"/>
    </row>
    <row r="2024" spans="7:16" x14ac:dyDescent="0.2">
      <c r="G2024" s="5"/>
      <c r="P2024" s="5"/>
    </row>
    <row r="2025" spans="7:16" x14ac:dyDescent="0.2">
      <c r="G2025" s="5"/>
      <c r="P2025" s="5"/>
    </row>
    <row r="2026" spans="7:16" x14ac:dyDescent="0.2">
      <c r="G2026" s="5"/>
      <c r="P2026" s="5"/>
    </row>
    <row r="2027" spans="7:16" x14ac:dyDescent="0.2">
      <c r="G2027" s="5"/>
      <c r="P2027" s="5"/>
    </row>
    <row r="2028" spans="7:16" x14ac:dyDescent="0.2">
      <c r="G2028" s="5"/>
      <c r="P2028" s="5"/>
    </row>
    <row r="2029" spans="7:16" x14ac:dyDescent="0.2">
      <c r="G2029" s="5"/>
      <c r="P2029" s="5"/>
    </row>
    <row r="2030" spans="7:16" x14ac:dyDescent="0.2">
      <c r="G2030" s="5"/>
      <c r="P2030" s="5"/>
    </row>
    <row r="2031" spans="7:16" x14ac:dyDescent="0.2">
      <c r="G2031" s="5"/>
      <c r="P2031" s="5"/>
    </row>
    <row r="2032" spans="7:16" x14ac:dyDescent="0.2">
      <c r="G2032" s="5"/>
      <c r="P2032" s="5"/>
    </row>
    <row r="2033" spans="7:16" x14ac:dyDescent="0.2">
      <c r="G2033" s="5"/>
      <c r="P2033" s="5"/>
    </row>
    <row r="2034" spans="7:16" x14ac:dyDescent="0.2">
      <c r="G2034" s="5"/>
      <c r="P2034" s="5"/>
    </row>
    <row r="2035" spans="7:16" x14ac:dyDescent="0.2">
      <c r="G2035" s="5"/>
      <c r="P2035" s="5"/>
    </row>
    <row r="2036" spans="7:16" x14ac:dyDescent="0.2">
      <c r="G2036" s="5"/>
      <c r="P2036" s="5"/>
    </row>
    <row r="2037" spans="7:16" x14ac:dyDescent="0.2">
      <c r="G2037" s="5"/>
      <c r="P2037" s="5"/>
    </row>
    <row r="2038" spans="7:16" x14ac:dyDescent="0.2">
      <c r="G2038" s="5"/>
      <c r="P2038" s="5"/>
    </row>
    <row r="2039" spans="7:16" x14ac:dyDescent="0.2">
      <c r="G2039" s="5"/>
      <c r="P2039" s="5"/>
    </row>
    <row r="2040" spans="7:16" x14ac:dyDescent="0.2">
      <c r="G2040" s="5"/>
      <c r="P2040" s="5"/>
    </row>
    <row r="2041" spans="7:16" x14ac:dyDescent="0.2">
      <c r="G2041" s="5"/>
      <c r="P2041" s="5"/>
    </row>
    <row r="2042" spans="7:16" x14ac:dyDescent="0.2">
      <c r="G2042" s="5"/>
      <c r="P2042" s="5"/>
    </row>
    <row r="2043" spans="7:16" x14ac:dyDescent="0.2">
      <c r="G2043" s="5"/>
      <c r="P2043" s="5"/>
    </row>
    <row r="2044" spans="7:16" x14ac:dyDescent="0.2">
      <c r="G2044" s="5"/>
      <c r="P2044" s="5"/>
    </row>
    <row r="2045" spans="7:16" x14ac:dyDescent="0.2">
      <c r="G2045" s="5"/>
      <c r="P2045" s="5"/>
    </row>
    <row r="2046" spans="7:16" x14ac:dyDescent="0.2">
      <c r="G2046" s="5"/>
      <c r="P2046" s="5"/>
    </row>
    <row r="2047" spans="7:16" x14ac:dyDescent="0.2">
      <c r="G2047" s="5"/>
      <c r="P2047" s="5"/>
    </row>
    <row r="2048" spans="7:16" x14ac:dyDescent="0.2">
      <c r="G2048" s="5"/>
      <c r="P2048" s="5"/>
    </row>
    <row r="2049" spans="7:16" x14ac:dyDescent="0.2">
      <c r="G2049" s="5"/>
      <c r="P2049" s="5"/>
    </row>
    <row r="2050" spans="7:16" x14ac:dyDescent="0.2">
      <c r="G2050" s="5"/>
      <c r="P2050" s="5"/>
    </row>
    <row r="2051" spans="7:16" x14ac:dyDescent="0.2">
      <c r="G2051" s="5"/>
      <c r="P2051" s="5"/>
    </row>
    <row r="2052" spans="7:16" x14ac:dyDescent="0.2">
      <c r="G2052" s="5"/>
      <c r="P2052" s="5"/>
    </row>
    <row r="2053" spans="7:16" x14ac:dyDescent="0.2">
      <c r="G2053" s="5"/>
      <c r="P2053" s="5"/>
    </row>
    <row r="2054" spans="7:16" x14ac:dyDescent="0.2">
      <c r="G2054" s="5"/>
      <c r="P2054" s="5"/>
    </row>
    <row r="2055" spans="7:16" x14ac:dyDescent="0.2">
      <c r="G2055" s="5"/>
      <c r="P2055" s="5"/>
    </row>
    <row r="2056" spans="7:16" x14ac:dyDescent="0.2">
      <c r="G2056" s="5"/>
      <c r="P2056" s="5"/>
    </row>
    <row r="2057" spans="7:16" x14ac:dyDescent="0.2">
      <c r="G2057" s="5"/>
      <c r="P2057" s="5"/>
    </row>
    <row r="2058" spans="7:16" x14ac:dyDescent="0.2">
      <c r="G2058" s="5"/>
      <c r="P2058" s="5"/>
    </row>
    <row r="2059" spans="7:16" x14ac:dyDescent="0.2">
      <c r="G2059" s="5"/>
      <c r="P2059" s="5"/>
    </row>
    <row r="2060" spans="7:16" x14ac:dyDescent="0.2">
      <c r="G2060" s="5"/>
      <c r="P2060" s="5"/>
    </row>
    <row r="2061" spans="7:16" x14ac:dyDescent="0.2">
      <c r="G2061" s="5"/>
      <c r="P2061" s="5"/>
    </row>
    <row r="2062" spans="7:16" x14ac:dyDescent="0.2">
      <c r="G2062" s="5"/>
      <c r="P2062" s="5"/>
    </row>
    <row r="2063" spans="7:16" x14ac:dyDescent="0.2">
      <c r="G2063" s="5"/>
      <c r="P2063" s="5"/>
    </row>
    <row r="2064" spans="7:16" x14ac:dyDescent="0.2">
      <c r="G2064" s="5"/>
      <c r="P2064" s="5"/>
    </row>
    <row r="2065" spans="7:16" x14ac:dyDescent="0.2">
      <c r="G2065" s="5"/>
      <c r="P2065" s="5"/>
    </row>
    <row r="2066" spans="7:16" x14ac:dyDescent="0.2">
      <c r="G2066" s="5"/>
      <c r="P2066" s="5"/>
    </row>
    <row r="2067" spans="7:16" x14ac:dyDescent="0.2">
      <c r="G2067" s="5"/>
      <c r="P2067" s="5"/>
    </row>
    <row r="2068" spans="7:16" x14ac:dyDescent="0.2">
      <c r="G2068" s="5"/>
      <c r="P2068" s="5"/>
    </row>
    <row r="2069" spans="7:16" x14ac:dyDescent="0.2">
      <c r="G2069" s="5"/>
      <c r="P2069" s="5"/>
    </row>
    <row r="2070" spans="7:16" x14ac:dyDescent="0.2">
      <c r="G2070" s="5"/>
      <c r="P2070" s="5"/>
    </row>
    <row r="2071" spans="7:16" x14ac:dyDescent="0.2">
      <c r="G2071" s="5"/>
      <c r="P2071" s="5"/>
    </row>
    <row r="2072" spans="7:16" x14ac:dyDescent="0.2">
      <c r="G2072" s="5"/>
      <c r="P2072" s="5"/>
    </row>
    <row r="2073" spans="7:16" x14ac:dyDescent="0.2">
      <c r="G2073" s="5"/>
      <c r="P2073" s="5"/>
    </row>
    <row r="2074" spans="7:16" x14ac:dyDescent="0.2">
      <c r="G2074" s="5"/>
      <c r="P2074" s="5"/>
    </row>
    <row r="2075" spans="7:16" x14ac:dyDescent="0.2">
      <c r="G2075" s="5"/>
      <c r="P2075" s="5"/>
    </row>
    <row r="2076" spans="7:16" x14ac:dyDescent="0.2">
      <c r="G2076" s="5"/>
      <c r="P2076" s="5"/>
    </row>
    <row r="2077" spans="7:16" x14ac:dyDescent="0.2">
      <c r="G2077" s="5"/>
      <c r="P2077" s="5"/>
    </row>
    <row r="2078" spans="7:16" x14ac:dyDescent="0.2">
      <c r="G2078" s="5"/>
      <c r="P2078" s="5"/>
    </row>
    <row r="2079" spans="7:16" x14ac:dyDescent="0.2">
      <c r="G2079" s="5"/>
      <c r="P2079" s="5"/>
    </row>
    <row r="2080" spans="7:16" x14ac:dyDescent="0.2">
      <c r="G2080" s="5"/>
      <c r="P2080" s="5"/>
    </row>
    <row r="2081" spans="7:16" x14ac:dyDescent="0.2">
      <c r="G2081" s="5"/>
      <c r="P2081" s="5"/>
    </row>
    <row r="2082" spans="7:16" x14ac:dyDescent="0.2">
      <c r="G2082" s="5"/>
      <c r="P2082" s="5"/>
    </row>
    <row r="2083" spans="7:16" x14ac:dyDescent="0.2">
      <c r="G2083" s="5"/>
      <c r="P2083" s="5"/>
    </row>
    <row r="2084" spans="7:16" x14ac:dyDescent="0.2">
      <c r="G2084" s="5"/>
      <c r="P2084" s="5"/>
    </row>
    <row r="2085" spans="7:16" x14ac:dyDescent="0.2">
      <c r="G2085" s="5"/>
      <c r="P2085" s="5"/>
    </row>
    <row r="2086" spans="7:16" x14ac:dyDescent="0.2">
      <c r="G2086" s="5"/>
      <c r="P2086" s="5"/>
    </row>
    <row r="2087" spans="7:16" x14ac:dyDescent="0.2">
      <c r="G2087" s="5"/>
      <c r="P2087" s="5"/>
    </row>
    <row r="2088" spans="7:16" x14ac:dyDescent="0.2">
      <c r="G2088" s="5"/>
      <c r="P2088" s="5"/>
    </row>
    <row r="2089" spans="7:16" x14ac:dyDescent="0.2">
      <c r="G2089" s="5"/>
      <c r="P2089" s="5"/>
    </row>
    <row r="2090" spans="7:16" x14ac:dyDescent="0.2">
      <c r="G2090" s="5"/>
      <c r="P2090" s="5"/>
    </row>
    <row r="2091" spans="7:16" x14ac:dyDescent="0.2">
      <c r="G2091" s="5"/>
      <c r="P2091" s="5"/>
    </row>
    <row r="2092" spans="7:16" x14ac:dyDescent="0.2">
      <c r="G2092" s="5"/>
      <c r="P2092" s="5"/>
    </row>
    <row r="2093" spans="7:16" x14ac:dyDescent="0.2">
      <c r="G2093" s="5"/>
      <c r="P2093" s="5"/>
    </row>
    <row r="2094" spans="7:16" x14ac:dyDescent="0.2">
      <c r="G2094" s="5"/>
      <c r="P2094" s="5"/>
    </row>
    <row r="2095" spans="7:16" x14ac:dyDescent="0.2">
      <c r="G2095" s="5"/>
      <c r="P2095" s="5"/>
    </row>
    <row r="2096" spans="7:16" x14ac:dyDescent="0.2">
      <c r="G2096" s="5"/>
      <c r="P2096" s="5"/>
    </row>
    <row r="2097" spans="7:16" x14ac:dyDescent="0.2">
      <c r="G2097" s="5"/>
      <c r="P2097" s="5"/>
    </row>
    <row r="2098" spans="7:16" x14ac:dyDescent="0.2">
      <c r="G2098" s="5"/>
      <c r="P2098" s="5"/>
    </row>
    <row r="2099" spans="7:16" x14ac:dyDescent="0.2">
      <c r="G2099" s="5"/>
      <c r="P2099" s="5"/>
    </row>
    <row r="2100" spans="7:16" x14ac:dyDescent="0.2">
      <c r="G2100" s="5"/>
      <c r="P2100" s="5"/>
    </row>
    <row r="2101" spans="7:16" x14ac:dyDescent="0.2">
      <c r="G2101" s="5"/>
      <c r="P2101" s="5"/>
    </row>
    <row r="2102" spans="7:16" x14ac:dyDescent="0.2">
      <c r="G2102" s="5"/>
      <c r="P2102" s="5"/>
    </row>
    <row r="2103" spans="7:16" x14ac:dyDescent="0.2">
      <c r="G2103" s="5"/>
      <c r="P2103" s="5"/>
    </row>
    <row r="2104" spans="7:16" x14ac:dyDescent="0.2">
      <c r="G2104" s="5"/>
      <c r="P2104" s="5"/>
    </row>
    <row r="2105" spans="7:16" x14ac:dyDescent="0.2">
      <c r="G2105" s="5"/>
      <c r="P2105" s="5"/>
    </row>
    <row r="2106" spans="7:16" x14ac:dyDescent="0.2">
      <c r="G2106" s="5"/>
      <c r="P2106" s="5"/>
    </row>
    <row r="2107" spans="7:16" x14ac:dyDescent="0.2">
      <c r="G2107" s="5"/>
      <c r="P2107" s="5"/>
    </row>
    <row r="2108" spans="7:16" x14ac:dyDescent="0.2">
      <c r="G2108" s="5"/>
      <c r="P2108" s="5"/>
    </row>
    <row r="2109" spans="7:16" x14ac:dyDescent="0.2">
      <c r="G2109" s="5"/>
      <c r="P2109" s="5"/>
    </row>
    <row r="2110" spans="7:16" x14ac:dyDescent="0.2">
      <c r="G2110" s="5"/>
      <c r="P2110" s="5"/>
    </row>
    <row r="2111" spans="7:16" x14ac:dyDescent="0.2">
      <c r="G2111" s="5"/>
      <c r="P2111" s="5"/>
    </row>
    <row r="2112" spans="7:16" x14ac:dyDescent="0.2">
      <c r="G2112" s="5"/>
      <c r="P2112" s="5"/>
    </row>
    <row r="2113" spans="7:16" x14ac:dyDescent="0.2">
      <c r="G2113" s="5"/>
      <c r="P2113" s="5"/>
    </row>
    <row r="2114" spans="7:16" x14ac:dyDescent="0.2">
      <c r="G2114" s="5"/>
      <c r="P2114" s="5"/>
    </row>
    <row r="2115" spans="7:16" x14ac:dyDescent="0.2">
      <c r="G2115" s="5"/>
      <c r="P2115" s="5"/>
    </row>
    <row r="2116" spans="7:16" x14ac:dyDescent="0.2">
      <c r="G2116" s="5"/>
      <c r="P2116" s="5"/>
    </row>
    <row r="2117" spans="7:16" x14ac:dyDescent="0.2">
      <c r="G2117" s="5"/>
      <c r="P2117" s="5"/>
    </row>
    <row r="2118" spans="7:16" x14ac:dyDescent="0.2">
      <c r="G2118" s="5"/>
      <c r="P2118" s="5"/>
    </row>
    <row r="2119" spans="7:16" x14ac:dyDescent="0.2">
      <c r="G2119" s="5"/>
      <c r="P2119" s="5"/>
    </row>
    <row r="2120" spans="7:16" x14ac:dyDescent="0.2">
      <c r="G2120" s="5"/>
      <c r="P2120" s="5"/>
    </row>
    <row r="2121" spans="7:16" x14ac:dyDescent="0.2">
      <c r="G2121" s="5"/>
      <c r="P2121" s="5"/>
    </row>
    <row r="2122" spans="7:16" x14ac:dyDescent="0.2">
      <c r="G2122" s="5"/>
      <c r="P2122" s="5"/>
    </row>
    <row r="2123" spans="7:16" x14ac:dyDescent="0.2">
      <c r="G2123" s="5"/>
      <c r="P2123" s="5"/>
    </row>
    <row r="2124" spans="7:16" x14ac:dyDescent="0.2">
      <c r="G2124" s="5"/>
      <c r="P2124" s="5"/>
    </row>
    <row r="2125" spans="7:16" x14ac:dyDescent="0.2">
      <c r="G2125" s="5"/>
      <c r="P2125" s="5"/>
    </row>
    <row r="2126" spans="7:16" x14ac:dyDescent="0.2">
      <c r="G2126" s="5"/>
      <c r="P2126" s="5"/>
    </row>
    <row r="2127" spans="7:16" x14ac:dyDescent="0.2">
      <c r="G2127" s="5"/>
      <c r="P2127" s="5"/>
    </row>
    <row r="2128" spans="7:16" x14ac:dyDescent="0.2">
      <c r="G2128" s="5"/>
      <c r="P2128" s="5"/>
    </row>
    <row r="2129" spans="7:16" x14ac:dyDescent="0.2">
      <c r="G2129" s="5"/>
      <c r="P2129" s="5"/>
    </row>
    <row r="2130" spans="7:16" x14ac:dyDescent="0.2">
      <c r="G2130" s="5"/>
      <c r="P2130" s="5"/>
    </row>
    <row r="2131" spans="7:16" x14ac:dyDescent="0.2">
      <c r="G2131" s="5"/>
      <c r="P2131" s="5"/>
    </row>
    <row r="2132" spans="7:16" x14ac:dyDescent="0.2">
      <c r="G2132" s="5"/>
      <c r="P2132" s="5"/>
    </row>
    <row r="2133" spans="7:16" x14ac:dyDescent="0.2">
      <c r="G2133" s="5"/>
      <c r="P2133" s="5"/>
    </row>
    <row r="2134" spans="7:16" x14ac:dyDescent="0.2">
      <c r="G2134" s="5"/>
      <c r="P2134" s="5"/>
    </row>
    <row r="2135" spans="7:16" x14ac:dyDescent="0.2">
      <c r="G2135" s="5"/>
      <c r="P2135" s="5"/>
    </row>
    <row r="2136" spans="7:16" x14ac:dyDescent="0.2">
      <c r="G2136" s="5"/>
      <c r="P2136" s="5"/>
    </row>
    <row r="2137" spans="7:16" x14ac:dyDescent="0.2">
      <c r="G2137" s="5"/>
      <c r="P2137" s="5"/>
    </row>
    <row r="2138" spans="7:16" x14ac:dyDescent="0.2">
      <c r="G2138" s="5"/>
      <c r="P2138" s="5"/>
    </row>
    <row r="2139" spans="7:16" x14ac:dyDescent="0.2">
      <c r="G2139" s="5"/>
      <c r="P2139" s="5"/>
    </row>
    <row r="2140" spans="7:16" x14ac:dyDescent="0.2">
      <c r="G2140" s="5"/>
      <c r="P2140" s="5"/>
    </row>
    <row r="2141" spans="7:16" x14ac:dyDescent="0.2">
      <c r="G2141" s="5"/>
      <c r="P2141" s="5"/>
    </row>
    <row r="2142" spans="7:16" x14ac:dyDescent="0.2">
      <c r="G2142" s="5"/>
      <c r="P2142" s="5"/>
    </row>
    <row r="2143" spans="7:16" x14ac:dyDescent="0.2">
      <c r="G2143" s="5"/>
      <c r="P2143" s="5"/>
    </row>
    <row r="2144" spans="7:16" x14ac:dyDescent="0.2">
      <c r="G2144" s="5"/>
      <c r="P2144" s="5"/>
    </row>
    <row r="2145" spans="7:16" x14ac:dyDescent="0.2">
      <c r="G2145" s="5"/>
      <c r="P2145" s="5"/>
    </row>
    <row r="2146" spans="7:16" x14ac:dyDescent="0.2">
      <c r="G2146" s="5"/>
      <c r="P2146" s="5"/>
    </row>
    <row r="2147" spans="7:16" x14ac:dyDescent="0.2">
      <c r="G2147" s="5"/>
      <c r="P2147" s="5"/>
    </row>
    <row r="2148" spans="7:16" x14ac:dyDescent="0.2">
      <c r="G2148" s="5"/>
      <c r="P2148" s="5"/>
    </row>
    <row r="2149" spans="7:16" x14ac:dyDescent="0.2">
      <c r="G2149" s="5"/>
      <c r="P2149" s="5"/>
    </row>
    <row r="2150" spans="7:16" x14ac:dyDescent="0.2">
      <c r="G2150" s="5"/>
      <c r="P2150" s="5"/>
    </row>
    <row r="2151" spans="7:16" x14ac:dyDescent="0.2">
      <c r="G2151" s="5"/>
      <c r="P2151" s="5"/>
    </row>
    <row r="2152" spans="7:16" x14ac:dyDescent="0.2">
      <c r="G2152" s="5"/>
      <c r="P2152" s="5"/>
    </row>
    <row r="2153" spans="7:16" x14ac:dyDescent="0.2">
      <c r="G2153" s="5"/>
      <c r="P2153" s="5"/>
    </row>
    <row r="2154" spans="7:16" x14ac:dyDescent="0.2">
      <c r="G2154" s="5"/>
      <c r="P2154" s="5"/>
    </row>
    <row r="2155" spans="7:16" x14ac:dyDescent="0.2">
      <c r="G2155" s="5"/>
      <c r="P2155" s="5"/>
    </row>
    <row r="2156" spans="7:16" x14ac:dyDescent="0.2">
      <c r="G2156" s="5"/>
      <c r="P2156" s="5"/>
    </row>
    <row r="2157" spans="7:16" x14ac:dyDescent="0.2">
      <c r="G2157" s="5"/>
      <c r="P2157" s="5"/>
    </row>
    <row r="2158" spans="7:16" x14ac:dyDescent="0.2">
      <c r="G2158" s="5"/>
      <c r="P2158" s="5"/>
    </row>
    <row r="2159" spans="7:16" x14ac:dyDescent="0.2">
      <c r="G2159" s="5"/>
      <c r="P2159" s="5"/>
    </row>
    <row r="2160" spans="7:16" x14ac:dyDescent="0.2">
      <c r="G2160" s="5"/>
      <c r="P2160" s="5"/>
    </row>
    <row r="2161" spans="7:16" x14ac:dyDescent="0.2">
      <c r="G2161" s="5"/>
      <c r="P2161" s="5"/>
    </row>
    <row r="2162" spans="7:16" x14ac:dyDescent="0.2">
      <c r="G2162" s="5"/>
      <c r="P2162" s="5"/>
    </row>
    <row r="2163" spans="7:16" x14ac:dyDescent="0.2">
      <c r="G2163" s="5"/>
      <c r="P2163" s="5"/>
    </row>
    <row r="2164" spans="7:16" x14ac:dyDescent="0.2">
      <c r="G2164" s="5"/>
      <c r="P2164" s="5"/>
    </row>
    <row r="2165" spans="7:16" x14ac:dyDescent="0.2">
      <c r="G2165" s="5"/>
      <c r="P2165" s="5"/>
    </row>
    <row r="2166" spans="7:16" x14ac:dyDescent="0.2">
      <c r="G2166" s="5"/>
      <c r="P2166" s="5"/>
    </row>
    <row r="2167" spans="7:16" x14ac:dyDescent="0.2">
      <c r="G2167" s="5"/>
      <c r="P2167" s="5"/>
    </row>
    <row r="2168" spans="7:16" x14ac:dyDescent="0.2">
      <c r="G2168" s="5"/>
      <c r="P2168" s="5"/>
    </row>
    <row r="2169" spans="7:16" x14ac:dyDescent="0.2">
      <c r="G2169" s="5"/>
      <c r="P2169" s="5"/>
    </row>
    <row r="2170" spans="7:16" x14ac:dyDescent="0.2">
      <c r="G2170" s="5"/>
      <c r="P2170" s="5"/>
    </row>
    <row r="2171" spans="7:16" x14ac:dyDescent="0.2">
      <c r="G2171" s="5"/>
      <c r="P2171" s="5"/>
    </row>
    <row r="2172" spans="7:16" x14ac:dyDescent="0.2">
      <c r="G2172" s="5"/>
      <c r="P2172" s="5"/>
    </row>
    <row r="2173" spans="7:16" x14ac:dyDescent="0.2">
      <c r="G2173" s="5"/>
      <c r="P2173" s="5"/>
    </row>
    <row r="2174" spans="7:16" x14ac:dyDescent="0.2">
      <c r="G2174" s="5"/>
      <c r="P2174" s="5"/>
    </row>
    <row r="2175" spans="7:16" x14ac:dyDescent="0.2">
      <c r="G2175" s="5"/>
      <c r="P2175" s="5"/>
    </row>
    <row r="2176" spans="7:16" x14ac:dyDescent="0.2">
      <c r="G2176" s="5"/>
      <c r="P2176" s="5"/>
    </row>
    <row r="2177" spans="7:16" x14ac:dyDescent="0.2">
      <c r="G2177" s="5"/>
      <c r="P2177" s="5"/>
    </row>
    <row r="2178" spans="7:16" x14ac:dyDescent="0.2">
      <c r="G2178" s="5"/>
      <c r="P2178" s="5"/>
    </row>
    <row r="2179" spans="7:16" x14ac:dyDescent="0.2">
      <c r="G2179" s="5"/>
      <c r="P2179" s="5"/>
    </row>
    <row r="2180" spans="7:16" x14ac:dyDescent="0.2">
      <c r="G2180" s="5"/>
      <c r="P2180" s="5"/>
    </row>
    <row r="2181" spans="7:16" x14ac:dyDescent="0.2">
      <c r="G2181" s="5"/>
      <c r="P2181" s="5"/>
    </row>
    <row r="2182" spans="7:16" x14ac:dyDescent="0.2">
      <c r="G2182" s="5"/>
      <c r="P2182" s="5"/>
    </row>
    <row r="2183" spans="7:16" x14ac:dyDescent="0.2">
      <c r="G2183" s="5"/>
      <c r="P2183" s="5"/>
    </row>
    <row r="2184" spans="7:16" x14ac:dyDescent="0.2">
      <c r="G2184" s="5"/>
      <c r="P2184" s="5"/>
    </row>
    <row r="2185" spans="7:16" x14ac:dyDescent="0.2">
      <c r="G2185" s="5"/>
      <c r="P2185" s="5"/>
    </row>
    <row r="2186" spans="7:16" x14ac:dyDescent="0.2">
      <c r="G2186" s="5"/>
      <c r="P2186" s="5"/>
    </row>
    <row r="2187" spans="7:16" x14ac:dyDescent="0.2">
      <c r="G2187" s="5"/>
      <c r="P2187" s="5"/>
    </row>
    <row r="2188" spans="7:16" x14ac:dyDescent="0.2">
      <c r="G2188" s="5"/>
      <c r="P2188" s="5"/>
    </row>
    <row r="2189" spans="7:16" x14ac:dyDescent="0.2">
      <c r="G2189" s="5"/>
      <c r="P2189" s="5"/>
    </row>
    <row r="2190" spans="7:16" x14ac:dyDescent="0.2">
      <c r="G2190" s="5"/>
      <c r="P2190" s="5"/>
    </row>
    <row r="2191" spans="7:16" x14ac:dyDescent="0.2">
      <c r="G2191" s="5"/>
      <c r="P2191" s="5"/>
    </row>
    <row r="2192" spans="7:16" x14ac:dyDescent="0.2">
      <c r="G2192" s="5"/>
      <c r="P2192" s="5"/>
    </row>
    <row r="2193" spans="7:16" x14ac:dyDescent="0.2">
      <c r="G2193" s="5"/>
      <c r="P2193" s="5"/>
    </row>
    <row r="2194" spans="7:16" x14ac:dyDescent="0.2">
      <c r="G2194" s="5"/>
      <c r="P2194" s="5"/>
    </row>
    <row r="2195" spans="7:16" x14ac:dyDescent="0.2">
      <c r="G2195" s="5"/>
      <c r="P2195" s="5"/>
    </row>
    <row r="2196" spans="7:16" x14ac:dyDescent="0.2">
      <c r="G2196" s="5"/>
      <c r="P2196" s="5"/>
    </row>
    <row r="2197" spans="7:16" x14ac:dyDescent="0.2">
      <c r="G2197" s="5"/>
      <c r="P2197" s="5"/>
    </row>
    <row r="2198" spans="7:16" x14ac:dyDescent="0.2">
      <c r="G2198" s="5"/>
      <c r="P2198" s="5"/>
    </row>
    <row r="2199" spans="7:16" x14ac:dyDescent="0.2">
      <c r="G2199" s="5"/>
      <c r="P2199" s="5"/>
    </row>
    <row r="2200" spans="7:16" x14ac:dyDescent="0.2">
      <c r="G2200" s="5"/>
      <c r="P2200" s="5"/>
    </row>
    <row r="2201" spans="7:16" x14ac:dyDescent="0.2">
      <c r="G2201" s="5"/>
      <c r="P2201" s="5"/>
    </row>
    <row r="2202" spans="7:16" x14ac:dyDescent="0.2">
      <c r="G2202" s="5"/>
      <c r="P2202" s="5"/>
    </row>
    <row r="2203" spans="7:16" x14ac:dyDescent="0.2">
      <c r="G2203" s="5"/>
      <c r="P2203" s="5"/>
    </row>
    <row r="2204" spans="7:16" x14ac:dyDescent="0.2">
      <c r="G2204" s="5"/>
      <c r="P2204" s="5"/>
    </row>
    <row r="2205" spans="7:16" x14ac:dyDescent="0.2">
      <c r="G2205" s="5"/>
      <c r="P2205" s="5"/>
    </row>
    <row r="2206" spans="7:16" x14ac:dyDescent="0.2">
      <c r="G2206" s="5"/>
      <c r="P2206" s="5"/>
    </row>
    <row r="2207" spans="7:16" x14ac:dyDescent="0.2">
      <c r="G2207" s="5"/>
      <c r="P2207" s="5"/>
    </row>
    <row r="2208" spans="7:16" x14ac:dyDescent="0.2">
      <c r="G2208" s="5"/>
      <c r="P2208" s="5"/>
    </row>
    <row r="2209" spans="7:16" x14ac:dyDescent="0.2">
      <c r="G2209" s="5"/>
      <c r="P2209" s="5"/>
    </row>
    <row r="2210" spans="7:16" x14ac:dyDescent="0.2">
      <c r="G2210" s="5"/>
      <c r="P2210" s="5"/>
    </row>
    <row r="2211" spans="7:16" x14ac:dyDescent="0.2">
      <c r="G2211" s="5"/>
      <c r="P2211" s="5"/>
    </row>
    <row r="2212" spans="7:16" x14ac:dyDescent="0.2">
      <c r="G2212" s="5"/>
      <c r="P2212" s="5"/>
    </row>
    <row r="2213" spans="7:16" x14ac:dyDescent="0.2">
      <c r="G2213" s="5"/>
      <c r="P2213" s="5"/>
    </row>
    <row r="2214" spans="7:16" x14ac:dyDescent="0.2">
      <c r="G2214" s="5"/>
      <c r="P2214" s="5"/>
    </row>
    <row r="2215" spans="7:16" x14ac:dyDescent="0.2">
      <c r="G2215" s="5"/>
      <c r="P2215" s="5"/>
    </row>
    <row r="2216" spans="7:16" x14ac:dyDescent="0.2">
      <c r="G2216" s="5"/>
      <c r="P2216" s="5"/>
    </row>
    <row r="2217" spans="7:16" x14ac:dyDescent="0.2">
      <c r="G2217" s="5"/>
      <c r="P2217" s="5"/>
    </row>
    <row r="2218" spans="7:16" x14ac:dyDescent="0.2">
      <c r="G2218" s="5"/>
      <c r="P2218" s="5"/>
    </row>
    <row r="2219" spans="7:16" x14ac:dyDescent="0.2">
      <c r="G2219" s="5"/>
      <c r="P2219" s="5"/>
    </row>
    <row r="2220" spans="7:16" x14ac:dyDescent="0.2">
      <c r="G2220" s="5"/>
      <c r="P2220" s="5"/>
    </row>
    <row r="2221" spans="7:16" x14ac:dyDescent="0.2">
      <c r="G2221" s="5"/>
      <c r="P2221" s="5"/>
    </row>
    <row r="2222" spans="7:16" x14ac:dyDescent="0.2">
      <c r="G2222" s="5"/>
      <c r="P2222" s="5"/>
    </row>
    <row r="2223" spans="7:16" x14ac:dyDescent="0.2">
      <c r="G2223" s="5"/>
      <c r="P2223" s="5"/>
    </row>
    <row r="2224" spans="7:16" x14ac:dyDescent="0.2">
      <c r="G2224" s="5"/>
      <c r="P2224" s="5"/>
    </row>
    <row r="2225" spans="7:16" x14ac:dyDescent="0.2">
      <c r="G2225" s="5"/>
      <c r="P2225" s="5"/>
    </row>
    <row r="2226" spans="7:16" x14ac:dyDescent="0.2">
      <c r="G2226" s="5"/>
      <c r="P2226" s="5"/>
    </row>
    <row r="2227" spans="7:16" x14ac:dyDescent="0.2">
      <c r="G2227" s="5"/>
      <c r="P2227" s="5"/>
    </row>
    <row r="2228" spans="7:16" x14ac:dyDescent="0.2">
      <c r="G2228" s="5"/>
      <c r="P2228" s="5"/>
    </row>
    <row r="2229" spans="7:16" x14ac:dyDescent="0.2">
      <c r="G2229" s="5"/>
      <c r="P2229" s="5"/>
    </row>
    <row r="2230" spans="7:16" x14ac:dyDescent="0.2">
      <c r="G2230" s="5"/>
      <c r="P2230" s="5"/>
    </row>
    <row r="2231" spans="7:16" x14ac:dyDescent="0.2">
      <c r="G2231" s="5"/>
      <c r="P2231" s="5"/>
    </row>
    <row r="2232" spans="7:16" x14ac:dyDescent="0.2">
      <c r="G2232" s="5"/>
      <c r="P2232" s="5"/>
    </row>
    <row r="2233" spans="7:16" x14ac:dyDescent="0.2">
      <c r="G2233" s="5"/>
      <c r="P2233" s="5"/>
    </row>
    <row r="2234" spans="7:16" x14ac:dyDescent="0.2">
      <c r="G2234" s="5"/>
      <c r="P2234" s="5"/>
    </row>
    <row r="2235" spans="7:16" x14ac:dyDescent="0.2">
      <c r="G2235" s="5"/>
      <c r="P2235" s="5"/>
    </row>
    <row r="2236" spans="7:16" x14ac:dyDescent="0.2">
      <c r="G2236" s="5"/>
      <c r="P2236" s="5"/>
    </row>
    <row r="2237" spans="7:16" x14ac:dyDescent="0.2">
      <c r="G2237" s="5"/>
      <c r="P2237" s="5"/>
    </row>
    <row r="2238" spans="7:16" x14ac:dyDescent="0.2">
      <c r="G2238" s="5"/>
      <c r="P2238" s="5"/>
    </row>
    <row r="2239" spans="7:16" x14ac:dyDescent="0.2">
      <c r="G2239" s="5"/>
      <c r="P2239" s="5"/>
    </row>
    <row r="2240" spans="7:16" x14ac:dyDescent="0.2">
      <c r="G2240" s="5"/>
      <c r="P2240" s="5"/>
    </row>
    <row r="2241" spans="7:16" x14ac:dyDescent="0.2">
      <c r="G2241" s="5"/>
      <c r="P2241" s="5"/>
    </row>
    <row r="2242" spans="7:16" x14ac:dyDescent="0.2">
      <c r="G2242" s="5"/>
      <c r="P2242" s="5"/>
    </row>
    <row r="2243" spans="7:16" x14ac:dyDescent="0.2">
      <c r="G2243" s="5"/>
      <c r="P2243" s="5"/>
    </row>
    <row r="2244" spans="7:16" x14ac:dyDescent="0.2">
      <c r="G2244" s="5"/>
      <c r="P2244" s="5"/>
    </row>
    <row r="2245" spans="7:16" x14ac:dyDescent="0.2">
      <c r="G2245" s="5"/>
      <c r="P2245" s="5"/>
    </row>
    <row r="2246" spans="7:16" x14ac:dyDescent="0.2">
      <c r="G2246" s="5"/>
      <c r="P2246" s="5"/>
    </row>
    <row r="2247" spans="7:16" x14ac:dyDescent="0.2">
      <c r="G2247" s="5"/>
      <c r="P2247" s="5"/>
    </row>
    <row r="2248" spans="7:16" x14ac:dyDescent="0.2">
      <c r="G2248" s="5"/>
      <c r="P2248" s="5"/>
    </row>
    <row r="2249" spans="7:16" x14ac:dyDescent="0.2">
      <c r="G2249" s="5"/>
      <c r="P2249" s="5"/>
    </row>
    <row r="2250" spans="7:16" x14ac:dyDescent="0.2">
      <c r="G2250" s="5"/>
      <c r="P2250" s="5"/>
    </row>
    <row r="2251" spans="7:16" x14ac:dyDescent="0.2">
      <c r="G2251" s="5"/>
      <c r="P2251" s="5"/>
    </row>
    <row r="2252" spans="7:16" x14ac:dyDescent="0.2">
      <c r="G2252" s="5"/>
      <c r="P2252" s="5"/>
    </row>
    <row r="2253" spans="7:16" x14ac:dyDescent="0.2">
      <c r="G2253" s="5"/>
      <c r="P2253" s="5"/>
    </row>
    <row r="2254" spans="7:16" x14ac:dyDescent="0.2">
      <c r="G2254" s="5"/>
      <c r="P2254" s="5"/>
    </row>
    <row r="2255" spans="7:16" x14ac:dyDescent="0.2">
      <c r="G2255" s="5"/>
      <c r="P2255" s="5"/>
    </row>
    <row r="2256" spans="7:16" x14ac:dyDescent="0.2">
      <c r="G2256" s="5"/>
      <c r="P2256" s="5"/>
    </row>
    <row r="2257" spans="7:16" x14ac:dyDescent="0.2">
      <c r="G2257" s="5"/>
      <c r="P2257" s="5"/>
    </row>
    <row r="2258" spans="7:16" x14ac:dyDescent="0.2">
      <c r="G2258" s="5"/>
      <c r="P2258" s="5"/>
    </row>
    <row r="2259" spans="7:16" x14ac:dyDescent="0.2">
      <c r="G2259" s="5"/>
      <c r="P2259" s="5"/>
    </row>
    <row r="2260" spans="7:16" x14ac:dyDescent="0.2">
      <c r="G2260" s="5"/>
      <c r="P2260" s="5"/>
    </row>
    <row r="2261" spans="7:16" x14ac:dyDescent="0.2">
      <c r="G2261" s="5"/>
      <c r="P2261" s="5"/>
    </row>
    <row r="2262" spans="7:16" x14ac:dyDescent="0.2">
      <c r="G2262" s="5"/>
      <c r="P2262" s="5"/>
    </row>
    <row r="2263" spans="7:16" x14ac:dyDescent="0.2">
      <c r="G2263" s="5"/>
      <c r="P2263" s="5"/>
    </row>
    <row r="2264" spans="7:16" x14ac:dyDescent="0.2">
      <c r="G2264" s="5"/>
      <c r="P2264" s="5"/>
    </row>
    <row r="2265" spans="7:16" x14ac:dyDescent="0.2">
      <c r="G2265" s="5"/>
      <c r="P2265" s="5"/>
    </row>
    <row r="2266" spans="7:16" x14ac:dyDescent="0.2">
      <c r="G2266" s="5"/>
      <c r="P2266" s="5"/>
    </row>
    <row r="2267" spans="7:16" x14ac:dyDescent="0.2">
      <c r="G2267" s="5"/>
      <c r="P2267" s="5"/>
    </row>
    <row r="2268" spans="7:16" x14ac:dyDescent="0.2">
      <c r="G2268" s="5"/>
      <c r="P2268" s="5"/>
    </row>
    <row r="2269" spans="7:16" x14ac:dyDescent="0.2">
      <c r="G2269" s="5"/>
      <c r="P2269" s="5"/>
    </row>
    <row r="2270" spans="7:16" x14ac:dyDescent="0.2">
      <c r="G2270" s="5"/>
      <c r="P2270" s="5"/>
    </row>
    <row r="2271" spans="7:16" x14ac:dyDescent="0.2">
      <c r="G2271" s="5"/>
      <c r="P2271" s="5"/>
    </row>
    <row r="2272" spans="7:16" x14ac:dyDescent="0.2">
      <c r="G2272" s="5"/>
      <c r="P2272" s="5"/>
    </row>
    <row r="2273" spans="7:16" x14ac:dyDescent="0.2">
      <c r="G2273" s="5"/>
      <c r="P2273" s="5"/>
    </row>
    <row r="2274" spans="7:16" x14ac:dyDescent="0.2">
      <c r="G2274" s="5"/>
      <c r="P2274" s="5"/>
    </row>
    <row r="2275" spans="7:16" x14ac:dyDescent="0.2">
      <c r="G2275" s="5"/>
      <c r="P2275" s="5"/>
    </row>
    <row r="2276" spans="7:16" x14ac:dyDescent="0.2">
      <c r="G2276" s="5"/>
      <c r="P2276" s="5"/>
    </row>
    <row r="2277" spans="7:16" x14ac:dyDescent="0.2">
      <c r="G2277" s="5"/>
      <c r="P2277" s="5"/>
    </row>
    <row r="2278" spans="7:16" x14ac:dyDescent="0.2">
      <c r="G2278" s="5"/>
      <c r="P2278" s="5"/>
    </row>
    <row r="2279" spans="7:16" x14ac:dyDescent="0.2">
      <c r="G2279" s="5"/>
      <c r="P2279" s="5"/>
    </row>
    <row r="2280" spans="7:16" x14ac:dyDescent="0.2">
      <c r="G2280" s="5"/>
      <c r="P2280" s="5"/>
    </row>
    <row r="2281" spans="7:16" x14ac:dyDescent="0.2">
      <c r="G2281" s="5"/>
      <c r="P2281" s="5"/>
    </row>
    <row r="2282" spans="7:16" x14ac:dyDescent="0.2">
      <c r="G2282" s="5"/>
      <c r="P2282" s="5"/>
    </row>
    <row r="2283" spans="7:16" x14ac:dyDescent="0.2">
      <c r="G2283" s="5"/>
      <c r="P2283" s="5"/>
    </row>
    <row r="2284" spans="7:16" x14ac:dyDescent="0.2">
      <c r="G2284" s="5"/>
      <c r="P2284" s="5"/>
    </row>
    <row r="2285" spans="7:16" x14ac:dyDescent="0.2">
      <c r="G2285" s="5"/>
      <c r="P2285" s="5"/>
    </row>
    <row r="2286" spans="7:16" x14ac:dyDescent="0.2">
      <c r="G2286" s="5"/>
      <c r="P2286" s="5"/>
    </row>
    <row r="2287" spans="7:16" x14ac:dyDescent="0.2">
      <c r="G2287" s="5"/>
      <c r="P2287" s="5"/>
    </row>
    <row r="2288" spans="7:16" x14ac:dyDescent="0.2">
      <c r="G2288" s="5"/>
      <c r="P2288" s="5"/>
    </row>
    <row r="2289" spans="7:16" x14ac:dyDescent="0.2">
      <c r="G2289" s="5"/>
      <c r="P2289" s="5"/>
    </row>
    <row r="2290" spans="7:16" x14ac:dyDescent="0.2">
      <c r="G2290" s="5"/>
      <c r="P2290" s="5"/>
    </row>
    <row r="2291" spans="7:16" x14ac:dyDescent="0.2">
      <c r="G2291" s="5"/>
      <c r="P2291" s="5"/>
    </row>
    <row r="2292" spans="7:16" x14ac:dyDescent="0.2">
      <c r="G2292" s="5"/>
      <c r="P2292" s="5"/>
    </row>
    <row r="2293" spans="7:16" x14ac:dyDescent="0.2">
      <c r="G2293" s="5"/>
      <c r="P2293" s="5"/>
    </row>
    <row r="2294" spans="7:16" x14ac:dyDescent="0.2">
      <c r="G2294" s="5"/>
      <c r="P2294" s="5"/>
    </row>
    <row r="2295" spans="7:16" x14ac:dyDescent="0.2">
      <c r="G2295" s="5"/>
      <c r="P2295" s="5"/>
    </row>
    <row r="2296" spans="7:16" x14ac:dyDescent="0.2">
      <c r="G2296" s="5"/>
      <c r="P2296" s="5"/>
    </row>
    <row r="2297" spans="7:16" x14ac:dyDescent="0.2">
      <c r="G2297" s="5"/>
      <c r="P2297" s="5"/>
    </row>
    <row r="2298" spans="7:16" x14ac:dyDescent="0.2">
      <c r="G2298" s="5"/>
      <c r="P2298" s="5"/>
    </row>
    <row r="2299" spans="7:16" x14ac:dyDescent="0.2">
      <c r="G2299" s="5"/>
      <c r="P2299" s="5"/>
    </row>
    <row r="2300" spans="7:16" x14ac:dyDescent="0.2">
      <c r="G2300" s="5"/>
      <c r="P2300" s="5"/>
    </row>
    <row r="2301" spans="7:16" x14ac:dyDescent="0.2">
      <c r="G2301" s="5"/>
      <c r="P2301" s="5"/>
    </row>
    <row r="2302" spans="7:16" x14ac:dyDescent="0.2">
      <c r="G2302" s="5"/>
      <c r="P2302" s="5"/>
    </row>
    <row r="2303" spans="7:16" x14ac:dyDescent="0.2">
      <c r="G2303" s="5"/>
      <c r="P2303" s="5"/>
    </row>
    <row r="2304" spans="7:16" x14ac:dyDescent="0.2">
      <c r="G2304" s="5"/>
      <c r="P2304" s="5"/>
    </row>
    <row r="2305" spans="7:16" x14ac:dyDescent="0.2">
      <c r="G2305" s="5"/>
      <c r="P2305" s="5"/>
    </row>
    <row r="2306" spans="7:16" x14ac:dyDescent="0.2">
      <c r="G2306" s="5"/>
      <c r="P2306" s="5"/>
    </row>
    <row r="2307" spans="7:16" x14ac:dyDescent="0.2">
      <c r="G2307" s="5"/>
      <c r="P2307" s="5"/>
    </row>
    <row r="2308" spans="7:16" x14ac:dyDescent="0.2">
      <c r="G2308" s="5"/>
      <c r="P2308" s="5"/>
    </row>
    <row r="2309" spans="7:16" x14ac:dyDescent="0.2">
      <c r="G2309" s="5"/>
      <c r="P2309" s="5"/>
    </row>
    <row r="2310" spans="7:16" x14ac:dyDescent="0.2">
      <c r="G2310" s="5"/>
      <c r="P2310" s="5"/>
    </row>
    <row r="2311" spans="7:16" x14ac:dyDescent="0.2">
      <c r="G2311" s="5"/>
      <c r="P2311" s="5"/>
    </row>
    <row r="2312" spans="7:16" x14ac:dyDescent="0.2">
      <c r="G2312" s="5"/>
      <c r="P2312" s="5"/>
    </row>
    <row r="2313" spans="7:16" x14ac:dyDescent="0.2">
      <c r="G2313" s="5"/>
      <c r="P2313" s="5"/>
    </row>
    <row r="2314" spans="7:16" x14ac:dyDescent="0.2">
      <c r="G2314" s="5"/>
      <c r="P2314" s="5"/>
    </row>
    <row r="2315" spans="7:16" x14ac:dyDescent="0.2">
      <c r="G2315" s="5"/>
      <c r="P2315" s="5"/>
    </row>
    <row r="2316" spans="7:16" x14ac:dyDescent="0.2">
      <c r="G2316" s="5"/>
      <c r="P2316" s="5"/>
    </row>
    <row r="2317" spans="7:16" x14ac:dyDescent="0.2">
      <c r="G2317" s="5"/>
      <c r="P2317" s="5"/>
    </row>
    <row r="2318" spans="7:16" x14ac:dyDescent="0.2">
      <c r="G2318" s="5"/>
      <c r="P2318" s="5"/>
    </row>
    <row r="2319" spans="7:16" x14ac:dyDescent="0.2">
      <c r="G2319" s="5"/>
      <c r="P2319" s="5"/>
    </row>
    <row r="2320" spans="7:16" x14ac:dyDescent="0.2">
      <c r="G2320" s="5"/>
      <c r="P2320" s="5"/>
    </row>
    <row r="2321" spans="7:16" x14ac:dyDescent="0.2">
      <c r="G2321" s="5"/>
      <c r="P2321" s="5"/>
    </row>
    <row r="2322" spans="7:16" x14ac:dyDescent="0.2">
      <c r="G2322" s="5"/>
      <c r="P2322" s="5"/>
    </row>
    <row r="2323" spans="7:16" x14ac:dyDescent="0.2">
      <c r="G2323" s="5"/>
      <c r="P2323" s="5"/>
    </row>
    <row r="2324" spans="7:16" x14ac:dyDescent="0.2">
      <c r="G2324" s="5"/>
      <c r="P2324" s="5"/>
    </row>
    <row r="2325" spans="7:16" x14ac:dyDescent="0.2">
      <c r="G2325" s="5"/>
      <c r="P2325" s="5"/>
    </row>
    <row r="2326" spans="7:16" x14ac:dyDescent="0.2">
      <c r="G2326" s="5"/>
      <c r="P2326" s="5"/>
    </row>
    <row r="2327" spans="7:16" x14ac:dyDescent="0.2">
      <c r="G2327" s="5"/>
      <c r="P2327" s="5"/>
    </row>
    <row r="2328" spans="7:16" x14ac:dyDescent="0.2">
      <c r="G2328" s="5"/>
      <c r="P2328" s="5"/>
    </row>
    <row r="2329" spans="7:16" x14ac:dyDescent="0.2">
      <c r="G2329" s="5"/>
      <c r="P2329" s="5"/>
    </row>
    <row r="2330" spans="7:16" x14ac:dyDescent="0.2">
      <c r="G2330" s="5"/>
      <c r="P2330" s="5"/>
    </row>
    <row r="2331" spans="7:16" x14ac:dyDescent="0.2">
      <c r="G2331" s="5"/>
      <c r="P2331" s="5"/>
    </row>
    <row r="2332" spans="7:16" x14ac:dyDescent="0.2">
      <c r="G2332" s="5"/>
      <c r="P2332" s="5"/>
    </row>
    <row r="2333" spans="7:16" x14ac:dyDescent="0.2">
      <c r="G2333" s="5"/>
      <c r="P2333" s="5"/>
    </row>
    <row r="2334" spans="7:16" x14ac:dyDescent="0.2">
      <c r="G2334" s="5"/>
      <c r="P2334" s="5"/>
    </row>
    <row r="2335" spans="7:16" x14ac:dyDescent="0.2">
      <c r="G2335" s="5"/>
      <c r="P2335" s="5"/>
    </row>
    <row r="2336" spans="7:16" x14ac:dyDescent="0.2">
      <c r="G2336" s="5"/>
      <c r="P2336" s="5"/>
    </row>
    <row r="2337" spans="7:16" x14ac:dyDescent="0.2">
      <c r="G2337" s="5"/>
      <c r="P2337" s="5"/>
    </row>
    <row r="2338" spans="7:16" x14ac:dyDescent="0.2">
      <c r="G2338" s="5"/>
      <c r="P2338" s="5"/>
    </row>
    <row r="2339" spans="7:16" x14ac:dyDescent="0.2">
      <c r="G2339" s="5"/>
      <c r="P2339" s="5"/>
    </row>
    <row r="2340" spans="7:16" x14ac:dyDescent="0.2">
      <c r="G2340" s="5"/>
      <c r="P2340" s="5"/>
    </row>
    <row r="2341" spans="7:16" x14ac:dyDescent="0.2">
      <c r="G2341" s="5"/>
      <c r="P2341" s="5"/>
    </row>
    <row r="2342" spans="7:16" x14ac:dyDescent="0.2">
      <c r="G2342" s="5"/>
      <c r="P2342" s="5"/>
    </row>
    <row r="2343" spans="7:16" x14ac:dyDescent="0.2">
      <c r="G2343" s="5"/>
      <c r="P2343" s="5"/>
    </row>
    <row r="2344" spans="7:16" x14ac:dyDescent="0.2">
      <c r="G2344" s="5"/>
      <c r="P2344" s="5"/>
    </row>
    <row r="2345" spans="7:16" x14ac:dyDescent="0.2">
      <c r="G2345" s="5"/>
      <c r="P2345" s="5"/>
    </row>
    <row r="2346" spans="7:16" x14ac:dyDescent="0.2">
      <c r="G2346" s="5"/>
      <c r="P2346" s="5"/>
    </row>
    <row r="2347" spans="7:16" x14ac:dyDescent="0.2">
      <c r="G2347" s="5"/>
      <c r="P2347" s="5"/>
    </row>
    <row r="2348" spans="7:16" x14ac:dyDescent="0.2">
      <c r="G2348" s="5"/>
      <c r="P2348" s="5"/>
    </row>
    <row r="2349" spans="7:16" x14ac:dyDescent="0.2">
      <c r="G2349" s="5"/>
      <c r="P2349" s="5"/>
    </row>
    <row r="2350" spans="7:16" x14ac:dyDescent="0.2">
      <c r="G2350" s="5"/>
      <c r="P2350" s="5"/>
    </row>
    <row r="2351" spans="7:16" x14ac:dyDescent="0.2">
      <c r="G2351" s="5"/>
      <c r="P2351" s="5"/>
    </row>
    <row r="2352" spans="7:16" x14ac:dyDescent="0.2">
      <c r="G2352" s="5"/>
      <c r="P2352" s="5"/>
    </row>
    <row r="2353" spans="7:16" x14ac:dyDescent="0.2">
      <c r="G2353" s="5"/>
      <c r="P2353" s="5"/>
    </row>
    <row r="2354" spans="7:16" x14ac:dyDescent="0.2">
      <c r="G2354" s="5"/>
      <c r="P2354" s="5"/>
    </row>
    <row r="2355" spans="7:16" x14ac:dyDescent="0.2">
      <c r="G2355" s="5"/>
      <c r="P2355" s="5"/>
    </row>
    <row r="2356" spans="7:16" x14ac:dyDescent="0.2">
      <c r="G2356" s="5"/>
      <c r="P2356" s="5"/>
    </row>
    <row r="2357" spans="7:16" x14ac:dyDescent="0.2">
      <c r="G2357" s="5"/>
      <c r="P2357" s="5"/>
    </row>
    <row r="2358" spans="7:16" x14ac:dyDescent="0.2">
      <c r="G2358" s="5"/>
      <c r="P2358" s="5"/>
    </row>
    <row r="2359" spans="7:16" x14ac:dyDescent="0.2">
      <c r="G2359" s="5"/>
      <c r="P2359" s="5"/>
    </row>
    <row r="2360" spans="7:16" x14ac:dyDescent="0.2">
      <c r="G2360" s="5"/>
      <c r="P2360" s="5"/>
    </row>
    <row r="2361" spans="7:16" x14ac:dyDescent="0.2">
      <c r="G2361" s="5"/>
      <c r="P2361" s="5"/>
    </row>
    <row r="2362" spans="7:16" x14ac:dyDescent="0.2">
      <c r="G2362" s="5"/>
      <c r="P2362" s="5"/>
    </row>
    <row r="2363" spans="7:16" x14ac:dyDescent="0.2">
      <c r="G2363" s="5"/>
      <c r="P2363" s="5"/>
    </row>
    <row r="2364" spans="7:16" x14ac:dyDescent="0.2">
      <c r="G2364" s="5"/>
      <c r="P2364" s="5"/>
    </row>
    <row r="2365" spans="7:16" x14ac:dyDescent="0.2">
      <c r="G2365" s="5"/>
      <c r="P2365" s="5"/>
    </row>
    <row r="2366" spans="7:16" x14ac:dyDescent="0.2">
      <c r="G2366" s="5"/>
      <c r="P2366" s="5"/>
    </row>
    <row r="2367" spans="7:16" x14ac:dyDescent="0.2">
      <c r="G2367" s="5"/>
      <c r="P2367" s="5"/>
    </row>
    <row r="2368" spans="7:16" x14ac:dyDescent="0.2">
      <c r="G2368" s="5"/>
      <c r="P2368" s="5"/>
    </row>
    <row r="2369" spans="7:16" x14ac:dyDescent="0.2">
      <c r="G2369" s="5"/>
      <c r="P2369" s="5"/>
    </row>
    <row r="2370" spans="7:16" x14ac:dyDescent="0.2">
      <c r="G2370" s="5"/>
      <c r="P2370" s="5"/>
    </row>
    <row r="2371" spans="7:16" x14ac:dyDescent="0.2">
      <c r="G2371" s="5"/>
      <c r="P2371" s="5"/>
    </row>
    <row r="2372" spans="7:16" x14ac:dyDescent="0.2">
      <c r="G2372" s="5"/>
      <c r="P2372" s="5"/>
    </row>
    <row r="2373" spans="7:16" x14ac:dyDescent="0.2">
      <c r="G2373" s="5"/>
      <c r="P2373" s="5"/>
    </row>
    <row r="2374" spans="7:16" x14ac:dyDescent="0.2">
      <c r="G2374" s="5"/>
      <c r="P2374" s="5"/>
    </row>
    <row r="2375" spans="7:16" x14ac:dyDescent="0.2">
      <c r="G2375" s="5"/>
      <c r="P2375" s="5"/>
    </row>
    <row r="2376" spans="7:16" x14ac:dyDescent="0.2">
      <c r="G2376" s="5"/>
      <c r="P2376" s="5"/>
    </row>
    <row r="2377" spans="7:16" x14ac:dyDescent="0.2">
      <c r="G2377" s="5"/>
      <c r="P2377" s="5"/>
    </row>
    <row r="2378" spans="7:16" x14ac:dyDescent="0.2">
      <c r="G2378" s="5"/>
      <c r="P2378" s="5"/>
    </row>
    <row r="2379" spans="7:16" x14ac:dyDescent="0.2">
      <c r="G2379" s="5"/>
      <c r="P2379" s="5"/>
    </row>
    <row r="2380" spans="7:16" x14ac:dyDescent="0.2">
      <c r="G2380" s="5"/>
      <c r="P2380" s="5"/>
    </row>
    <row r="2381" spans="7:16" x14ac:dyDescent="0.2">
      <c r="G2381" s="5"/>
      <c r="P2381" s="5"/>
    </row>
    <row r="2382" spans="7:16" x14ac:dyDescent="0.2">
      <c r="G2382" s="5"/>
      <c r="P2382" s="5"/>
    </row>
    <row r="2383" spans="7:16" x14ac:dyDescent="0.2">
      <c r="G2383" s="5"/>
      <c r="P2383" s="5"/>
    </row>
    <row r="2384" spans="7:16" x14ac:dyDescent="0.2">
      <c r="G2384" s="5"/>
      <c r="P2384" s="5"/>
    </row>
    <row r="2385" spans="7:16" x14ac:dyDescent="0.2">
      <c r="G2385" s="5"/>
      <c r="P2385" s="5"/>
    </row>
    <row r="2386" spans="7:16" x14ac:dyDescent="0.2">
      <c r="G2386" s="5"/>
      <c r="P2386" s="5"/>
    </row>
    <row r="2387" spans="7:16" x14ac:dyDescent="0.2">
      <c r="G2387" s="5"/>
      <c r="P2387" s="5"/>
    </row>
    <row r="2388" spans="7:16" x14ac:dyDescent="0.2">
      <c r="G2388" s="5"/>
      <c r="P2388" s="5"/>
    </row>
    <row r="2389" spans="7:16" x14ac:dyDescent="0.2">
      <c r="G2389" s="5"/>
      <c r="P2389" s="5"/>
    </row>
    <row r="2390" spans="7:16" x14ac:dyDescent="0.2">
      <c r="G2390" s="5"/>
      <c r="P2390" s="5"/>
    </row>
    <row r="2391" spans="7:16" x14ac:dyDescent="0.2">
      <c r="G2391" s="5"/>
      <c r="P2391" s="5"/>
    </row>
    <row r="2392" spans="7:16" x14ac:dyDescent="0.2">
      <c r="G2392" s="5"/>
      <c r="P2392" s="5"/>
    </row>
    <row r="2393" spans="7:16" x14ac:dyDescent="0.2">
      <c r="G2393" s="5"/>
      <c r="P2393" s="5"/>
    </row>
    <row r="2394" spans="7:16" x14ac:dyDescent="0.2">
      <c r="G2394" s="5"/>
      <c r="P2394" s="5"/>
    </row>
    <row r="2395" spans="7:16" x14ac:dyDescent="0.2">
      <c r="G2395" s="5"/>
      <c r="P2395" s="5"/>
    </row>
    <row r="2396" spans="7:16" x14ac:dyDescent="0.2">
      <c r="G2396" s="5"/>
      <c r="P2396" s="5"/>
    </row>
    <row r="2397" spans="7:16" x14ac:dyDescent="0.2">
      <c r="G2397" s="5"/>
      <c r="P2397" s="5"/>
    </row>
    <row r="2398" spans="7:16" x14ac:dyDescent="0.2">
      <c r="G2398" s="5"/>
      <c r="P2398" s="5"/>
    </row>
    <row r="2399" spans="7:16" x14ac:dyDescent="0.2">
      <c r="G2399" s="5"/>
      <c r="P2399" s="5"/>
    </row>
    <row r="2400" spans="7:16" x14ac:dyDescent="0.2">
      <c r="G2400" s="5"/>
      <c r="P2400" s="5"/>
    </row>
    <row r="2401" spans="7:16" x14ac:dyDescent="0.2">
      <c r="G2401" s="5"/>
      <c r="P2401" s="5"/>
    </row>
    <row r="2402" spans="7:16" x14ac:dyDescent="0.2">
      <c r="G2402" s="5"/>
      <c r="P2402" s="5"/>
    </row>
    <row r="2403" spans="7:16" x14ac:dyDescent="0.2">
      <c r="G2403" s="5"/>
      <c r="P2403" s="5"/>
    </row>
    <row r="2404" spans="7:16" x14ac:dyDescent="0.2">
      <c r="G2404" s="5"/>
      <c r="P2404" s="5"/>
    </row>
    <row r="2405" spans="7:16" x14ac:dyDescent="0.2">
      <c r="G2405" s="5"/>
      <c r="P2405" s="5"/>
    </row>
    <row r="2406" spans="7:16" x14ac:dyDescent="0.2">
      <c r="G2406" s="5"/>
      <c r="P2406" s="5"/>
    </row>
    <row r="2407" spans="7:16" x14ac:dyDescent="0.2">
      <c r="G2407" s="5"/>
      <c r="P2407" s="5"/>
    </row>
    <row r="2408" spans="7:16" x14ac:dyDescent="0.2">
      <c r="G2408" s="5"/>
      <c r="P2408" s="5"/>
    </row>
    <row r="2409" spans="7:16" x14ac:dyDescent="0.2">
      <c r="G2409" s="5"/>
      <c r="P2409" s="5"/>
    </row>
    <row r="2410" spans="7:16" x14ac:dyDescent="0.2">
      <c r="G2410" s="5"/>
      <c r="P2410" s="5"/>
    </row>
    <row r="2411" spans="7:16" x14ac:dyDescent="0.2">
      <c r="G2411" s="5"/>
      <c r="P2411" s="5"/>
    </row>
    <row r="2412" spans="7:16" x14ac:dyDescent="0.2">
      <c r="G2412" s="5"/>
      <c r="P2412" s="5"/>
    </row>
    <row r="2413" spans="7:16" x14ac:dyDescent="0.2">
      <c r="G2413" s="5"/>
      <c r="P2413" s="5"/>
    </row>
    <row r="2414" spans="7:16" x14ac:dyDescent="0.2">
      <c r="G2414" s="5"/>
      <c r="P2414" s="5"/>
    </row>
    <row r="2415" spans="7:16" x14ac:dyDescent="0.2">
      <c r="G2415" s="5"/>
      <c r="P2415" s="5"/>
    </row>
    <row r="2416" spans="7:16" x14ac:dyDescent="0.2">
      <c r="G2416" s="5"/>
      <c r="P2416" s="5"/>
    </row>
    <row r="2417" spans="7:16" x14ac:dyDescent="0.2">
      <c r="G2417" s="5"/>
      <c r="P2417" s="5"/>
    </row>
    <row r="2418" spans="7:16" x14ac:dyDescent="0.2">
      <c r="G2418" s="5"/>
      <c r="P2418" s="5"/>
    </row>
    <row r="2419" spans="7:16" x14ac:dyDescent="0.2">
      <c r="G2419" s="5"/>
      <c r="P2419" s="5"/>
    </row>
    <row r="2420" spans="7:16" x14ac:dyDescent="0.2">
      <c r="G2420" s="5"/>
      <c r="P2420" s="5"/>
    </row>
    <row r="2421" spans="7:16" x14ac:dyDescent="0.2">
      <c r="G2421" s="5"/>
      <c r="P2421" s="5"/>
    </row>
    <row r="2422" spans="7:16" x14ac:dyDescent="0.2">
      <c r="G2422" s="5"/>
      <c r="P2422" s="5"/>
    </row>
    <row r="2423" spans="7:16" x14ac:dyDescent="0.2">
      <c r="G2423" s="5"/>
      <c r="P2423" s="5"/>
    </row>
    <row r="2424" spans="7:16" x14ac:dyDescent="0.2">
      <c r="G2424" s="5"/>
      <c r="P2424" s="5"/>
    </row>
    <row r="2425" spans="7:16" x14ac:dyDescent="0.2">
      <c r="G2425" s="5"/>
      <c r="P2425" s="5"/>
    </row>
    <row r="2426" spans="7:16" x14ac:dyDescent="0.2">
      <c r="G2426" s="5"/>
      <c r="P2426" s="5"/>
    </row>
    <row r="2427" spans="7:16" x14ac:dyDescent="0.2">
      <c r="G2427" s="5"/>
      <c r="P2427" s="5"/>
    </row>
    <row r="2428" spans="7:16" x14ac:dyDescent="0.2">
      <c r="G2428" s="5"/>
      <c r="P2428" s="5"/>
    </row>
    <row r="2429" spans="7:16" x14ac:dyDescent="0.2">
      <c r="G2429" s="5"/>
      <c r="P2429" s="5"/>
    </row>
    <row r="2430" spans="7:16" x14ac:dyDescent="0.2">
      <c r="G2430" s="5"/>
      <c r="P2430" s="5"/>
    </row>
    <row r="2431" spans="7:16" x14ac:dyDescent="0.2">
      <c r="G2431" s="5"/>
      <c r="P2431" s="5"/>
    </row>
    <row r="2432" spans="7:16" x14ac:dyDescent="0.2">
      <c r="G2432" s="5"/>
      <c r="P2432" s="5"/>
    </row>
    <row r="2433" spans="7:16" x14ac:dyDescent="0.2">
      <c r="G2433" s="5"/>
      <c r="P2433" s="5"/>
    </row>
    <row r="2434" spans="7:16" x14ac:dyDescent="0.2">
      <c r="G2434" s="5"/>
      <c r="P2434" s="5"/>
    </row>
    <row r="2435" spans="7:16" x14ac:dyDescent="0.2">
      <c r="G2435" s="5"/>
      <c r="P2435" s="5"/>
    </row>
    <row r="2436" spans="7:16" x14ac:dyDescent="0.2">
      <c r="G2436" s="5"/>
      <c r="P2436" s="5"/>
    </row>
    <row r="2437" spans="7:16" x14ac:dyDescent="0.2">
      <c r="G2437" s="5"/>
      <c r="P2437" s="5"/>
    </row>
    <row r="2438" spans="7:16" x14ac:dyDescent="0.2">
      <c r="G2438" s="5"/>
      <c r="P2438" s="5"/>
    </row>
    <row r="2439" spans="7:16" x14ac:dyDescent="0.2">
      <c r="G2439" s="5"/>
      <c r="P2439" s="5"/>
    </row>
    <row r="2440" spans="7:16" x14ac:dyDescent="0.2">
      <c r="G2440" s="5"/>
      <c r="P2440" s="5"/>
    </row>
    <row r="2441" spans="7:16" x14ac:dyDescent="0.2">
      <c r="G2441" s="5"/>
      <c r="P2441" s="5"/>
    </row>
    <row r="2442" spans="7:16" x14ac:dyDescent="0.2">
      <c r="G2442" s="5"/>
      <c r="P2442" s="5"/>
    </row>
    <row r="2443" spans="7:16" x14ac:dyDescent="0.2">
      <c r="G2443" s="5"/>
      <c r="P2443" s="5"/>
    </row>
    <row r="2444" spans="7:16" x14ac:dyDescent="0.2">
      <c r="G2444" s="5"/>
      <c r="P2444" s="5"/>
    </row>
    <row r="2445" spans="7:16" x14ac:dyDescent="0.2">
      <c r="G2445" s="5"/>
      <c r="P2445" s="5"/>
    </row>
    <row r="2446" spans="7:16" x14ac:dyDescent="0.2">
      <c r="G2446" s="5"/>
      <c r="P2446" s="5"/>
    </row>
    <row r="2447" spans="7:16" x14ac:dyDescent="0.2">
      <c r="G2447" s="5"/>
      <c r="P2447" s="5"/>
    </row>
    <row r="2448" spans="7:16" x14ac:dyDescent="0.2">
      <c r="G2448" s="5"/>
      <c r="P2448" s="5"/>
    </row>
    <row r="2449" spans="7:16" x14ac:dyDescent="0.2">
      <c r="G2449" s="5"/>
      <c r="P2449" s="5"/>
    </row>
    <row r="2450" spans="7:16" x14ac:dyDescent="0.2">
      <c r="G2450" s="5"/>
      <c r="P2450" s="5"/>
    </row>
    <row r="2451" spans="7:16" x14ac:dyDescent="0.2">
      <c r="G2451" s="5"/>
      <c r="P2451" s="5"/>
    </row>
    <row r="2452" spans="7:16" x14ac:dyDescent="0.2">
      <c r="G2452" s="5"/>
      <c r="P2452" s="5"/>
    </row>
    <row r="2453" spans="7:16" x14ac:dyDescent="0.2">
      <c r="G2453" s="5"/>
      <c r="P2453" s="5"/>
    </row>
    <row r="2454" spans="7:16" x14ac:dyDescent="0.2">
      <c r="G2454" s="5"/>
      <c r="P2454" s="5"/>
    </row>
    <row r="2455" spans="7:16" x14ac:dyDescent="0.2">
      <c r="G2455" s="5"/>
      <c r="P2455" s="5"/>
    </row>
    <row r="2456" spans="7:16" x14ac:dyDescent="0.2">
      <c r="G2456" s="5"/>
      <c r="P2456" s="5"/>
    </row>
    <row r="2457" spans="7:16" x14ac:dyDescent="0.2">
      <c r="G2457" s="5"/>
      <c r="P2457" s="5"/>
    </row>
    <row r="2458" spans="7:16" x14ac:dyDescent="0.2">
      <c r="G2458" s="5"/>
      <c r="P2458" s="5"/>
    </row>
    <row r="2459" spans="7:16" x14ac:dyDescent="0.2">
      <c r="G2459" s="5"/>
      <c r="P2459" s="5"/>
    </row>
    <row r="2460" spans="7:16" x14ac:dyDescent="0.2">
      <c r="G2460" s="5"/>
      <c r="P2460" s="5"/>
    </row>
    <row r="2461" spans="7:16" x14ac:dyDescent="0.2">
      <c r="G2461" s="5"/>
      <c r="P2461" s="5"/>
    </row>
    <row r="2462" spans="7:16" x14ac:dyDescent="0.2">
      <c r="G2462" s="5"/>
      <c r="P2462" s="5"/>
    </row>
    <row r="2463" spans="7:16" x14ac:dyDescent="0.2">
      <c r="G2463" s="5"/>
      <c r="P2463" s="5"/>
    </row>
    <row r="2464" spans="7:16" x14ac:dyDescent="0.2">
      <c r="G2464" s="5"/>
      <c r="P2464" s="5"/>
    </row>
    <row r="2465" spans="7:16" x14ac:dyDescent="0.2">
      <c r="G2465" s="5"/>
      <c r="P2465" s="5"/>
    </row>
    <row r="2466" spans="7:16" x14ac:dyDescent="0.2">
      <c r="G2466" s="5"/>
      <c r="P2466" s="5"/>
    </row>
    <row r="2467" spans="7:16" x14ac:dyDescent="0.2">
      <c r="G2467" s="5"/>
      <c r="P2467" s="5"/>
    </row>
    <row r="2468" spans="7:16" x14ac:dyDescent="0.2">
      <c r="G2468" s="5"/>
      <c r="P2468" s="5"/>
    </row>
    <row r="2469" spans="7:16" x14ac:dyDescent="0.2">
      <c r="G2469" s="5"/>
      <c r="P2469" s="5"/>
    </row>
    <row r="2470" spans="7:16" x14ac:dyDescent="0.2">
      <c r="G2470" s="5"/>
      <c r="P2470" s="5"/>
    </row>
    <row r="2471" spans="7:16" x14ac:dyDescent="0.2">
      <c r="G2471" s="5"/>
      <c r="P2471" s="5"/>
    </row>
    <row r="2472" spans="7:16" x14ac:dyDescent="0.2">
      <c r="G2472" s="5"/>
      <c r="P2472" s="5"/>
    </row>
    <row r="2473" spans="7:16" x14ac:dyDescent="0.2">
      <c r="G2473" s="5"/>
      <c r="P2473" s="5"/>
    </row>
    <row r="2474" spans="7:16" x14ac:dyDescent="0.2">
      <c r="G2474" s="5"/>
      <c r="P2474" s="5"/>
    </row>
    <row r="2475" spans="7:16" x14ac:dyDescent="0.2">
      <c r="G2475" s="5"/>
      <c r="P2475" s="5"/>
    </row>
    <row r="2476" spans="7:16" x14ac:dyDescent="0.2">
      <c r="G2476" s="5"/>
      <c r="P2476" s="5"/>
    </row>
    <row r="2477" spans="7:16" x14ac:dyDescent="0.2">
      <c r="G2477" s="5"/>
      <c r="P2477" s="5"/>
    </row>
    <row r="2478" spans="7:16" x14ac:dyDescent="0.2">
      <c r="G2478" s="5"/>
      <c r="P2478" s="5"/>
    </row>
    <row r="2479" spans="7:16" x14ac:dyDescent="0.2">
      <c r="G2479" s="5"/>
      <c r="P2479" s="5"/>
    </row>
    <row r="2480" spans="7:16" x14ac:dyDescent="0.2">
      <c r="G2480" s="5"/>
      <c r="P2480" s="5"/>
    </row>
    <row r="2481" spans="7:16" x14ac:dyDescent="0.2">
      <c r="G2481" s="5"/>
      <c r="P2481" s="5"/>
    </row>
    <row r="2482" spans="7:16" x14ac:dyDescent="0.2">
      <c r="G2482" s="5"/>
      <c r="P2482" s="5"/>
    </row>
    <row r="2483" spans="7:16" x14ac:dyDescent="0.2">
      <c r="G2483" s="5"/>
      <c r="P2483" s="5"/>
    </row>
    <row r="2484" spans="7:16" x14ac:dyDescent="0.2">
      <c r="G2484" s="5"/>
      <c r="P2484" s="5"/>
    </row>
    <row r="2485" spans="7:16" x14ac:dyDescent="0.2">
      <c r="G2485" s="5"/>
      <c r="P2485" s="5"/>
    </row>
    <row r="2486" spans="7:16" x14ac:dyDescent="0.2">
      <c r="G2486" s="5"/>
      <c r="P2486" s="5"/>
    </row>
    <row r="2487" spans="7:16" x14ac:dyDescent="0.2">
      <c r="G2487" s="5"/>
      <c r="P2487" s="5"/>
    </row>
    <row r="2488" spans="7:16" x14ac:dyDescent="0.2">
      <c r="G2488" s="5"/>
      <c r="P2488" s="5"/>
    </row>
    <row r="2489" spans="7:16" x14ac:dyDescent="0.2">
      <c r="G2489" s="5"/>
      <c r="P2489" s="5"/>
    </row>
    <row r="2490" spans="7:16" x14ac:dyDescent="0.2">
      <c r="G2490" s="5"/>
      <c r="P2490" s="5"/>
    </row>
    <row r="2491" spans="7:16" x14ac:dyDescent="0.2">
      <c r="G2491" s="5"/>
      <c r="P2491" s="5"/>
    </row>
    <row r="2492" spans="7:16" x14ac:dyDescent="0.2">
      <c r="G2492" s="5"/>
      <c r="P2492" s="5"/>
    </row>
    <row r="2493" spans="7:16" x14ac:dyDescent="0.2">
      <c r="G2493" s="5"/>
      <c r="P2493" s="5"/>
    </row>
    <row r="2494" spans="7:16" x14ac:dyDescent="0.2">
      <c r="G2494" s="5"/>
      <c r="P2494" s="5"/>
    </row>
    <row r="2495" spans="7:16" x14ac:dyDescent="0.2">
      <c r="G2495" s="5"/>
      <c r="P2495" s="5"/>
    </row>
    <row r="2496" spans="7:16" x14ac:dyDescent="0.2">
      <c r="G2496" s="5"/>
      <c r="P2496" s="5"/>
    </row>
    <row r="2497" spans="7:16" x14ac:dyDescent="0.2">
      <c r="G2497" s="5"/>
      <c r="P2497" s="5"/>
    </row>
    <row r="2498" spans="7:16" x14ac:dyDescent="0.2">
      <c r="G2498" s="5"/>
      <c r="P2498" s="5"/>
    </row>
    <row r="2499" spans="7:16" x14ac:dyDescent="0.2">
      <c r="G2499" s="5"/>
      <c r="P2499" s="5"/>
    </row>
    <row r="2500" spans="7:16" x14ac:dyDescent="0.2">
      <c r="G2500" s="5"/>
      <c r="P2500" s="5"/>
    </row>
    <row r="2501" spans="7:16" x14ac:dyDescent="0.2">
      <c r="G2501" s="5"/>
      <c r="P2501" s="5"/>
    </row>
    <row r="2502" spans="7:16" x14ac:dyDescent="0.2">
      <c r="G2502" s="5"/>
      <c r="P2502" s="5"/>
    </row>
    <row r="2503" spans="7:16" x14ac:dyDescent="0.2">
      <c r="G2503" s="5"/>
      <c r="P2503" s="5"/>
    </row>
    <row r="2504" spans="7:16" x14ac:dyDescent="0.2">
      <c r="G2504" s="5"/>
      <c r="P2504" s="5"/>
    </row>
    <row r="2505" spans="7:16" x14ac:dyDescent="0.2">
      <c r="G2505" s="5"/>
      <c r="P2505" s="5"/>
    </row>
    <row r="2506" spans="7:16" x14ac:dyDescent="0.2">
      <c r="G2506" s="5"/>
      <c r="P2506" s="5"/>
    </row>
    <row r="2507" spans="7:16" x14ac:dyDescent="0.2">
      <c r="G2507" s="5"/>
      <c r="P2507" s="5"/>
    </row>
    <row r="2508" spans="7:16" x14ac:dyDescent="0.2">
      <c r="G2508" s="5"/>
      <c r="P2508" s="5"/>
    </row>
    <row r="2509" spans="7:16" x14ac:dyDescent="0.2">
      <c r="G2509" s="5"/>
      <c r="P2509" s="5"/>
    </row>
    <row r="2510" spans="7:16" x14ac:dyDescent="0.2">
      <c r="G2510" s="5"/>
      <c r="P2510" s="5"/>
    </row>
    <row r="2511" spans="7:16" x14ac:dyDescent="0.2">
      <c r="G2511" s="5"/>
      <c r="P2511" s="5"/>
    </row>
    <row r="2512" spans="7:16" x14ac:dyDescent="0.2">
      <c r="G2512" s="5"/>
      <c r="P2512" s="5"/>
    </row>
    <row r="2513" spans="7:16" x14ac:dyDescent="0.2">
      <c r="G2513" s="5"/>
      <c r="P2513" s="5"/>
    </row>
    <row r="2514" spans="7:16" x14ac:dyDescent="0.2">
      <c r="G2514" s="5"/>
      <c r="P2514" s="5"/>
    </row>
    <row r="2515" spans="7:16" x14ac:dyDescent="0.2">
      <c r="G2515" s="5"/>
      <c r="P2515" s="5"/>
    </row>
    <row r="2516" spans="7:16" x14ac:dyDescent="0.2">
      <c r="G2516" s="5"/>
      <c r="P2516" s="5"/>
    </row>
    <row r="2517" spans="7:16" x14ac:dyDescent="0.2">
      <c r="G2517" s="5"/>
      <c r="P2517" s="5"/>
    </row>
    <row r="2518" spans="7:16" x14ac:dyDescent="0.2">
      <c r="G2518" s="5"/>
      <c r="P2518" s="5"/>
    </row>
    <row r="2519" spans="7:16" x14ac:dyDescent="0.2">
      <c r="G2519" s="5"/>
      <c r="P2519" s="5"/>
    </row>
    <row r="2520" spans="7:16" x14ac:dyDescent="0.2">
      <c r="G2520" s="5"/>
      <c r="P2520" s="5"/>
    </row>
    <row r="2521" spans="7:16" x14ac:dyDescent="0.2">
      <c r="G2521" s="5"/>
      <c r="P2521" s="5"/>
    </row>
    <row r="2522" spans="7:16" x14ac:dyDescent="0.2">
      <c r="G2522" s="5"/>
      <c r="P2522" s="5"/>
    </row>
    <row r="2523" spans="7:16" x14ac:dyDescent="0.2">
      <c r="G2523" s="5"/>
      <c r="P2523" s="5"/>
    </row>
    <row r="2524" spans="7:16" x14ac:dyDescent="0.2">
      <c r="G2524" s="5"/>
      <c r="P2524" s="5"/>
    </row>
    <row r="2525" spans="7:16" x14ac:dyDescent="0.2">
      <c r="G2525" s="5"/>
      <c r="P2525" s="5"/>
    </row>
    <row r="2526" spans="7:16" x14ac:dyDescent="0.2">
      <c r="G2526" s="5"/>
      <c r="P2526" s="5"/>
    </row>
    <row r="2527" spans="7:16" x14ac:dyDescent="0.2">
      <c r="G2527" s="5"/>
      <c r="P2527" s="5"/>
    </row>
    <row r="2528" spans="7:16" x14ac:dyDescent="0.2">
      <c r="G2528" s="5"/>
      <c r="P2528" s="5"/>
    </row>
    <row r="2529" spans="7:16" x14ac:dyDescent="0.2">
      <c r="G2529" s="5"/>
      <c r="P2529" s="5"/>
    </row>
    <row r="2530" spans="7:16" x14ac:dyDescent="0.2">
      <c r="G2530" s="5"/>
      <c r="P2530" s="5"/>
    </row>
    <row r="2531" spans="7:16" x14ac:dyDescent="0.2">
      <c r="G2531" s="5"/>
      <c r="P2531" s="5"/>
    </row>
    <row r="2532" spans="7:16" x14ac:dyDescent="0.2">
      <c r="G2532" s="5"/>
      <c r="P2532" s="5"/>
    </row>
    <row r="2533" spans="7:16" x14ac:dyDescent="0.2">
      <c r="G2533" s="5"/>
      <c r="P2533" s="5"/>
    </row>
    <row r="2534" spans="7:16" x14ac:dyDescent="0.2">
      <c r="G2534" s="5"/>
      <c r="P2534" s="5"/>
    </row>
    <row r="2535" spans="7:16" x14ac:dyDescent="0.2">
      <c r="G2535" s="5"/>
      <c r="P2535" s="5"/>
    </row>
    <row r="2536" spans="7:16" x14ac:dyDescent="0.2">
      <c r="G2536" s="5"/>
      <c r="P2536" s="5"/>
    </row>
    <row r="2537" spans="7:16" x14ac:dyDescent="0.2">
      <c r="G2537" s="5"/>
      <c r="P2537" s="5"/>
    </row>
    <row r="2538" spans="7:16" x14ac:dyDescent="0.2">
      <c r="G2538" s="5"/>
      <c r="P2538" s="5"/>
    </row>
    <row r="2539" spans="7:16" x14ac:dyDescent="0.2">
      <c r="G2539" s="5"/>
      <c r="P2539" s="5"/>
    </row>
    <row r="2540" spans="7:16" x14ac:dyDescent="0.2">
      <c r="G2540" s="5"/>
      <c r="P2540" s="5"/>
    </row>
    <row r="2541" spans="7:16" x14ac:dyDescent="0.2">
      <c r="G2541" s="5"/>
      <c r="P2541" s="5"/>
    </row>
    <row r="2542" spans="7:16" x14ac:dyDescent="0.2">
      <c r="G2542" s="5"/>
      <c r="P2542" s="5"/>
    </row>
    <row r="2543" spans="7:16" x14ac:dyDescent="0.2">
      <c r="G2543" s="5"/>
      <c r="P2543" s="5"/>
    </row>
    <row r="2544" spans="7:16" x14ac:dyDescent="0.2">
      <c r="G2544" s="5"/>
      <c r="P2544" s="5"/>
    </row>
    <row r="2545" spans="7:16" x14ac:dyDescent="0.2">
      <c r="G2545" s="5"/>
      <c r="P2545" s="5"/>
    </row>
    <row r="2546" spans="7:16" x14ac:dyDescent="0.2">
      <c r="G2546" s="5"/>
      <c r="P2546" s="5"/>
    </row>
    <row r="2547" spans="7:16" x14ac:dyDescent="0.2">
      <c r="G2547" s="5"/>
      <c r="P2547" s="5"/>
    </row>
    <row r="2548" spans="7:16" x14ac:dyDescent="0.2">
      <c r="G2548" s="5"/>
      <c r="P2548" s="5"/>
    </row>
    <row r="2549" spans="7:16" x14ac:dyDescent="0.2">
      <c r="G2549" s="5"/>
      <c r="P2549" s="5"/>
    </row>
    <row r="2550" spans="7:16" x14ac:dyDescent="0.2">
      <c r="G2550" s="5"/>
      <c r="P2550" s="5"/>
    </row>
    <row r="2551" spans="7:16" x14ac:dyDescent="0.2">
      <c r="G2551" s="5"/>
      <c r="P2551" s="5"/>
    </row>
    <row r="2552" spans="7:16" x14ac:dyDescent="0.2">
      <c r="G2552" s="5"/>
      <c r="P2552" s="5"/>
    </row>
    <row r="2553" spans="7:16" x14ac:dyDescent="0.2">
      <c r="G2553" s="5"/>
      <c r="P2553" s="5"/>
    </row>
    <row r="2554" spans="7:16" x14ac:dyDescent="0.2">
      <c r="G2554" s="5"/>
      <c r="P2554" s="5"/>
    </row>
    <row r="2555" spans="7:16" x14ac:dyDescent="0.2">
      <c r="G2555" s="5"/>
      <c r="P2555" s="5"/>
    </row>
    <row r="2556" spans="7:16" x14ac:dyDescent="0.2">
      <c r="G2556" s="5"/>
      <c r="P2556" s="5"/>
    </row>
    <row r="2557" spans="7:16" x14ac:dyDescent="0.2">
      <c r="G2557" s="5"/>
      <c r="P2557" s="5"/>
    </row>
    <row r="2558" spans="7:16" x14ac:dyDescent="0.2">
      <c r="G2558" s="5"/>
      <c r="P2558" s="5"/>
    </row>
    <row r="2559" spans="7:16" x14ac:dyDescent="0.2">
      <c r="G2559" s="5"/>
      <c r="P2559" s="5"/>
    </row>
    <row r="2560" spans="7:16" x14ac:dyDescent="0.2">
      <c r="G2560" s="5"/>
      <c r="P2560" s="5"/>
    </row>
    <row r="2561" spans="7:16" x14ac:dyDescent="0.2">
      <c r="G2561" s="5"/>
      <c r="P2561" s="5"/>
    </row>
    <row r="2562" spans="7:16" x14ac:dyDescent="0.2">
      <c r="G2562" s="5"/>
      <c r="P2562" s="5"/>
    </row>
    <row r="2563" spans="7:16" x14ac:dyDescent="0.2">
      <c r="G2563" s="5"/>
      <c r="P2563" s="5"/>
    </row>
    <row r="2564" spans="7:16" x14ac:dyDescent="0.2">
      <c r="G2564" s="5"/>
      <c r="P2564" s="5"/>
    </row>
    <row r="2565" spans="7:16" x14ac:dyDescent="0.2">
      <c r="G2565" s="5"/>
      <c r="P2565" s="5"/>
    </row>
    <row r="2566" spans="7:16" x14ac:dyDescent="0.2">
      <c r="G2566" s="5"/>
      <c r="P2566" s="5"/>
    </row>
    <row r="2567" spans="7:16" x14ac:dyDescent="0.2">
      <c r="G2567" s="5"/>
      <c r="P2567" s="5"/>
    </row>
    <row r="2568" spans="7:16" x14ac:dyDescent="0.2">
      <c r="G2568" s="5"/>
      <c r="P2568" s="5"/>
    </row>
    <row r="2569" spans="7:16" x14ac:dyDescent="0.2">
      <c r="G2569" s="5"/>
      <c r="P2569" s="5"/>
    </row>
    <row r="2570" spans="7:16" x14ac:dyDescent="0.2">
      <c r="G2570" s="5"/>
      <c r="P2570" s="5"/>
    </row>
    <row r="2571" spans="7:16" x14ac:dyDescent="0.2">
      <c r="G2571" s="5"/>
      <c r="P2571" s="5"/>
    </row>
    <row r="2572" spans="7:16" x14ac:dyDescent="0.2">
      <c r="G2572" s="5"/>
      <c r="P2572" s="5"/>
    </row>
    <row r="2573" spans="7:16" x14ac:dyDescent="0.2">
      <c r="G2573" s="5"/>
      <c r="P2573" s="5"/>
    </row>
    <row r="2574" spans="7:16" x14ac:dyDescent="0.2">
      <c r="G2574" s="5"/>
      <c r="P2574" s="5"/>
    </row>
    <row r="2575" spans="7:16" x14ac:dyDescent="0.2">
      <c r="G2575" s="5"/>
      <c r="P2575" s="5"/>
    </row>
    <row r="2576" spans="7:16" x14ac:dyDescent="0.2">
      <c r="G2576" s="5"/>
      <c r="P2576" s="5"/>
    </row>
    <row r="2577" spans="7:16" x14ac:dyDescent="0.2">
      <c r="G2577" s="5"/>
      <c r="P2577" s="5"/>
    </row>
    <row r="2578" spans="7:16" x14ac:dyDescent="0.2">
      <c r="G2578" s="5"/>
      <c r="P2578" s="5"/>
    </row>
    <row r="2579" spans="7:16" x14ac:dyDescent="0.2">
      <c r="G2579" s="5"/>
      <c r="P2579" s="5"/>
    </row>
    <row r="2580" spans="7:16" x14ac:dyDescent="0.2">
      <c r="G2580" s="5"/>
      <c r="P2580" s="5"/>
    </row>
    <row r="2581" spans="7:16" x14ac:dyDescent="0.2">
      <c r="G2581" s="5"/>
      <c r="P2581" s="5"/>
    </row>
    <row r="2582" spans="7:16" x14ac:dyDescent="0.2">
      <c r="G2582" s="5"/>
      <c r="P2582" s="5"/>
    </row>
    <row r="2583" spans="7:16" x14ac:dyDescent="0.2">
      <c r="G2583" s="5"/>
      <c r="P2583" s="5"/>
    </row>
    <row r="2584" spans="7:16" x14ac:dyDescent="0.2">
      <c r="G2584" s="5"/>
      <c r="P2584" s="5"/>
    </row>
    <row r="2585" spans="7:16" x14ac:dyDescent="0.2">
      <c r="G2585" s="5"/>
      <c r="P2585" s="5"/>
    </row>
    <row r="2586" spans="7:16" x14ac:dyDescent="0.2">
      <c r="G2586" s="5"/>
      <c r="P2586" s="5"/>
    </row>
    <row r="2587" spans="7:16" x14ac:dyDescent="0.2">
      <c r="G2587" s="5"/>
      <c r="P2587" s="5"/>
    </row>
    <row r="2588" spans="7:16" x14ac:dyDescent="0.2">
      <c r="G2588" s="5"/>
      <c r="P2588" s="5"/>
    </row>
    <row r="2589" spans="7:16" x14ac:dyDescent="0.2">
      <c r="G2589" s="5"/>
      <c r="P2589" s="5"/>
    </row>
    <row r="2590" spans="7:16" x14ac:dyDescent="0.2">
      <c r="G2590" s="5"/>
      <c r="P2590" s="5"/>
    </row>
    <row r="2591" spans="7:16" x14ac:dyDescent="0.2">
      <c r="G2591" s="5"/>
      <c r="P2591" s="5"/>
    </row>
    <row r="2592" spans="7:16" x14ac:dyDescent="0.2">
      <c r="G2592" s="5"/>
      <c r="P2592" s="5"/>
    </row>
    <row r="2593" spans="7:16" x14ac:dyDescent="0.2">
      <c r="G2593" s="5"/>
      <c r="P2593" s="5"/>
    </row>
    <row r="2594" spans="7:16" x14ac:dyDescent="0.2">
      <c r="G2594" s="5"/>
      <c r="P2594" s="5"/>
    </row>
    <row r="2595" spans="7:16" x14ac:dyDescent="0.2">
      <c r="G2595" s="5"/>
      <c r="P2595" s="5"/>
    </row>
    <row r="2596" spans="7:16" x14ac:dyDescent="0.2">
      <c r="G2596" s="5"/>
      <c r="P2596" s="5"/>
    </row>
    <row r="2597" spans="7:16" x14ac:dyDescent="0.2">
      <c r="G2597" s="5"/>
      <c r="P2597" s="5"/>
    </row>
    <row r="2598" spans="7:16" x14ac:dyDescent="0.2">
      <c r="G2598" s="5"/>
      <c r="P2598" s="5"/>
    </row>
    <row r="2599" spans="7:16" x14ac:dyDescent="0.2">
      <c r="G2599" s="5"/>
      <c r="P2599" s="5"/>
    </row>
    <row r="2600" spans="7:16" x14ac:dyDescent="0.2">
      <c r="G2600" s="5"/>
      <c r="P2600" s="5"/>
    </row>
    <row r="2601" spans="7:16" x14ac:dyDescent="0.2">
      <c r="G2601" s="5"/>
      <c r="P2601" s="5"/>
    </row>
    <row r="2602" spans="7:16" x14ac:dyDescent="0.2">
      <c r="G2602" s="5"/>
      <c r="P2602" s="5"/>
    </row>
    <row r="2603" spans="7:16" x14ac:dyDescent="0.2">
      <c r="G2603" s="5"/>
      <c r="P2603" s="5"/>
    </row>
    <row r="2604" spans="7:16" x14ac:dyDescent="0.2">
      <c r="G2604" s="5"/>
      <c r="P2604" s="5"/>
    </row>
    <row r="2605" spans="7:16" x14ac:dyDescent="0.2">
      <c r="G2605" s="5"/>
      <c r="P2605" s="5"/>
    </row>
    <row r="2606" spans="7:16" x14ac:dyDescent="0.2">
      <c r="G2606" s="5"/>
      <c r="P2606" s="5"/>
    </row>
    <row r="2607" spans="7:16" x14ac:dyDescent="0.2">
      <c r="G2607" s="5"/>
      <c r="P2607" s="5"/>
    </row>
    <row r="2608" spans="7:16" x14ac:dyDescent="0.2">
      <c r="G2608" s="5"/>
      <c r="P2608" s="5"/>
    </row>
    <row r="2609" spans="7:16" x14ac:dyDescent="0.2">
      <c r="G2609" s="5"/>
      <c r="P2609" s="5"/>
    </row>
    <row r="2610" spans="7:16" x14ac:dyDescent="0.2">
      <c r="G2610" s="5"/>
      <c r="P2610" s="5"/>
    </row>
    <row r="2611" spans="7:16" x14ac:dyDescent="0.2">
      <c r="G2611" s="5"/>
      <c r="P2611" s="5"/>
    </row>
    <row r="2612" spans="7:16" x14ac:dyDescent="0.2">
      <c r="G2612" s="5"/>
      <c r="P2612" s="5"/>
    </row>
    <row r="2613" spans="7:16" x14ac:dyDescent="0.2">
      <c r="G2613" s="5"/>
      <c r="P2613" s="5"/>
    </row>
    <row r="2614" spans="7:16" x14ac:dyDescent="0.2">
      <c r="G2614" s="5"/>
      <c r="P2614" s="5"/>
    </row>
    <row r="2615" spans="7:16" x14ac:dyDescent="0.2">
      <c r="G2615" s="5"/>
      <c r="P2615" s="5"/>
    </row>
    <row r="2616" spans="7:16" x14ac:dyDescent="0.2">
      <c r="G2616" s="5"/>
      <c r="P2616" s="5"/>
    </row>
    <row r="2617" spans="7:16" x14ac:dyDescent="0.2">
      <c r="G2617" s="5"/>
      <c r="P2617" s="5"/>
    </row>
    <row r="2618" spans="7:16" x14ac:dyDescent="0.2">
      <c r="G2618" s="5"/>
      <c r="P2618" s="5"/>
    </row>
    <row r="2619" spans="7:16" x14ac:dyDescent="0.2">
      <c r="G2619" s="5"/>
      <c r="P2619" s="5"/>
    </row>
    <row r="2620" spans="7:16" x14ac:dyDescent="0.2">
      <c r="G2620" s="5"/>
      <c r="P2620" s="5"/>
    </row>
    <row r="2621" spans="7:16" x14ac:dyDescent="0.2">
      <c r="G2621" s="5"/>
      <c r="P2621" s="5"/>
    </row>
    <row r="2622" spans="7:16" x14ac:dyDescent="0.2">
      <c r="G2622" s="5"/>
      <c r="P2622" s="5"/>
    </row>
    <row r="2623" spans="7:16" x14ac:dyDescent="0.2">
      <c r="G2623" s="5"/>
      <c r="P2623" s="5"/>
    </row>
    <row r="2624" spans="7:16" x14ac:dyDescent="0.2">
      <c r="G2624" s="5"/>
      <c r="P2624" s="5"/>
    </row>
    <row r="2625" spans="7:16" x14ac:dyDescent="0.2">
      <c r="G2625" s="5"/>
      <c r="P2625" s="5"/>
    </row>
    <row r="2626" spans="7:16" x14ac:dyDescent="0.2">
      <c r="G2626" s="5"/>
      <c r="P2626" s="5"/>
    </row>
    <row r="2627" spans="7:16" x14ac:dyDescent="0.2">
      <c r="G2627" s="5"/>
      <c r="P2627" s="5"/>
    </row>
    <row r="2628" spans="7:16" x14ac:dyDescent="0.2">
      <c r="G2628" s="5"/>
      <c r="P2628" s="5"/>
    </row>
    <row r="2629" spans="7:16" x14ac:dyDescent="0.2">
      <c r="G2629" s="5"/>
      <c r="P2629" s="5"/>
    </row>
    <row r="2630" spans="7:16" x14ac:dyDescent="0.2">
      <c r="G2630" s="5"/>
      <c r="P2630" s="5"/>
    </row>
    <row r="2631" spans="7:16" x14ac:dyDescent="0.2">
      <c r="G2631" s="5"/>
      <c r="P2631" s="5"/>
    </row>
    <row r="2632" spans="7:16" x14ac:dyDescent="0.2">
      <c r="G2632" s="5"/>
      <c r="P2632" s="5"/>
    </row>
    <row r="2633" spans="7:16" x14ac:dyDescent="0.2">
      <c r="G2633" s="5"/>
      <c r="P2633" s="5"/>
    </row>
    <row r="2634" spans="7:16" x14ac:dyDescent="0.2">
      <c r="G2634" s="5"/>
      <c r="P2634" s="5"/>
    </row>
    <row r="2635" spans="7:16" x14ac:dyDescent="0.2">
      <c r="G2635" s="5"/>
      <c r="P2635" s="5"/>
    </row>
    <row r="2636" spans="7:16" x14ac:dyDescent="0.2">
      <c r="G2636" s="5"/>
      <c r="P2636" s="5"/>
    </row>
    <row r="2637" spans="7:16" x14ac:dyDescent="0.2">
      <c r="G2637" s="5"/>
      <c r="P2637" s="5"/>
    </row>
    <row r="2638" spans="7:16" x14ac:dyDescent="0.2">
      <c r="G2638" s="5"/>
      <c r="P2638" s="5"/>
    </row>
    <row r="2639" spans="7:16" x14ac:dyDescent="0.2">
      <c r="G2639" s="5"/>
      <c r="P2639" s="5"/>
    </row>
    <row r="2640" spans="7:16" x14ac:dyDescent="0.2">
      <c r="G2640" s="5"/>
      <c r="P2640" s="5"/>
    </row>
    <row r="2641" spans="7:16" x14ac:dyDescent="0.2">
      <c r="G2641" s="5"/>
      <c r="P2641" s="5"/>
    </row>
    <row r="2642" spans="7:16" x14ac:dyDescent="0.2">
      <c r="G2642" s="5"/>
      <c r="P2642" s="5"/>
    </row>
    <row r="2643" spans="7:16" x14ac:dyDescent="0.2">
      <c r="G2643" s="5"/>
      <c r="P2643" s="5"/>
    </row>
    <row r="2644" spans="7:16" x14ac:dyDescent="0.2">
      <c r="G2644" s="5"/>
      <c r="P2644" s="5"/>
    </row>
    <row r="2645" spans="7:16" x14ac:dyDescent="0.2">
      <c r="G2645" s="5"/>
      <c r="P2645" s="5"/>
    </row>
    <row r="2646" spans="7:16" x14ac:dyDescent="0.2">
      <c r="G2646" s="5"/>
      <c r="P2646" s="5"/>
    </row>
    <row r="2647" spans="7:16" x14ac:dyDescent="0.2">
      <c r="G2647" s="5"/>
      <c r="P2647" s="5"/>
    </row>
    <row r="2648" spans="7:16" x14ac:dyDescent="0.2">
      <c r="G2648" s="5"/>
      <c r="P2648" s="5"/>
    </row>
    <row r="2649" spans="7:16" x14ac:dyDescent="0.2">
      <c r="G2649" s="5"/>
      <c r="P2649" s="5"/>
    </row>
    <row r="2650" spans="7:16" x14ac:dyDescent="0.2">
      <c r="G2650" s="5"/>
      <c r="P2650" s="5"/>
    </row>
    <row r="2651" spans="7:16" x14ac:dyDescent="0.2">
      <c r="G2651" s="5"/>
      <c r="P2651" s="5"/>
    </row>
    <row r="2652" spans="7:16" x14ac:dyDescent="0.2">
      <c r="G2652" s="5"/>
      <c r="P2652" s="5"/>
    </row>
    <row r="2653" spans="7:16" x14ac:dyDescent="0.2">
      <c r="G2653" s="5"/>
      <c r="P2653" s="5"/>
    </row>
    <row r="2654" spans="7:16" x14ac:dyDescent="0.2">
      <c r="G2654" s="5"/>
      <c r="P2654" s="5"/>
    </row>
    <row r="2655" spans="7:16" x14ac:dyDescent="0.2">
      <c r="G2655" s="5"/>
      <c r="P2655" s="5"/>
    </row>
    <row r="2656" spans="7:16" x14ac:dyDescent="0.2">
      <c r="G2656" s="5"/>
      <c r="P2656" s="5"/>
    </row>
    <row r="2657" spans="7:16" x14ac:dyDescent="0.2">
      <c r="G2657" s="5"/>
      <c r="P2657" s="5"/>
    </row>
    <row r="2658" spans="7:16" x14ac:dyDescent="0.2">
      <c r="G2658" s="5"/>
      <c r="P2658" s="5"/>
    </row>
    <row r="2659" spans="7:16" x14ac:dyDescent="0.2">
      <c r="G2659" s="5"/>
      <c r="P2659" s="5"/>
    </row>
    <row r="2660" spans="7:16" x14ac:dyDescent="0.2">
      <c r="G2660" s="5"/>
      <c r="P2660" s="5"/>
    </row>
    <row r="2661" spans="7:16" x14ac:dyDescent="0.2">
      <c r="G2661" s="5"/>
      <c r="P2661" s="5"/>
    </row>
    <row r="2662" spans="7:16" x14ac:dyDescent="0.2">
      <c r="G2662" s="5"/>
      <c r="P2662" s="5"/>
    </row>
    <row r="2663" spans="7:16" x14ac:dyDescent="0.2">
      <c r="G2663" s="5"/>
      <c r="P2663" s="5"/>
    </row>
    <row r="2664" spans="7:16" x14ac:dyDescent="0.2">
      <c r="G2664" s="5"/>
      <c r="P2664" s="5"/>
    </row>
    <row r="2665" spans="7:16" x14ac:dyDescent="0.2">
      <c r="G2665" s="5"/>
      <c r="P2665" s="5"/>
    </row>
    <row r="2666" spans="7:16" x14ac:dyDescent="0.2">
      <c r="G2666" s="5"/>
      <c r="P2666" s="5"/>
    </row>
    <row r="2667" spans="7:16" x14ac:dyDescent="0.2">
      <c r="G2667" s="5"/>
      <c r="P2667" s="5"/>
    </row>
    <row r="2668" spans="7:16" x14ac:dyDescent="0.2">
      <c r="G2668" s="5"/>
      <c r="P2668" s="5"/>
    </row>
    <row r="2669" spans="7:16" x14ac:dyDescent="0.2">
      <c r="G2669" s="5"/>
      <c r="P2669" s="5"/>
    </row>
    <row r="2670" spans="7:16" x14ac:dyDescent="0.2">
      <c r="G2670" s="5"/>
      <c r="P2670" s="5"/>
    </row>
    <row r="2671" spans="7:16" x14ac:dyDescent="0.2">
      <c r="G2671" s="5"/>
      <c r="P2671" s="5"/>
    </row>
    <row r="2672" spans="7:16" x14ac:dyDescent="0.2">
      <c r="G2672" s="5"/>
      <c r="P2672" s="5"/>
    </row>
    <row r="2673" spans="7:16" x14ac:dyDescent="0.2">
      <c r="G2673" s="5"/>
      <c r="P2673" s="5"/>
    </row>
    <row r="2674" spans="7:16" x14ac:dyDescent="0.2">
      <c r="G2674" s="5"/>
      <c r="P2674" s="5"/>
    </row>
    <row r="2675" spans="7:16" x14ac:dyDescent="0.2">
      <c r="G2675" s="5"/>
      <c r="P2675" s="5"/>
    </row>
    <row r="2676" spans="7:16" x14ac:dyDescent="0.2">
      <c r="G2676" s="5"/>
      <c r="P2676" s="5"/>
    </row>
    <row r="2677" spans="7:16" x14ac:dyDescent="0.2">
      <c r="G2677" s="5"/>
      <c r="P2677" s="5"/>
    </row>
    <row r="2678" spans="7:16" x14ac:dyDescent="0.2">
      <c r="G2678" s="5"/>
      <c r="P2678" s="5"/>
    </row>
    <row r="2679" spans="7:16" x14ac:dyDescent="0.2">
      <c r="G2679" s="5"/>
      <c r="P2679" s="5"/>
    </row>
    <row r="2680" spans="7:16" x14ac:dyDescent="0.2">
      <c r="G2680" s="5"/>
      <c r="P2680" s="5"/>
    </row>
    <row r="2681" spans="7:16" x14ac:dyDescent="0.2">
      <c r="G2681" s="5"/>
      <c r="P2681" s="5"/>
    </row>
    <row r="2682" spans="7:16" x14ac:dyDescent="0.2">
      <c r="G2682" s="5"/>
      <c r="P2682" s="5"/>
    </row>
    <row r="2683" spans="7:16" x14ac:dyDescent="0.2">
      <c r="G2683" s="5"/>
      <c r="P2683" s="5"/>
    </row>
    <row r="2684" spans="7:16" x14ac:dyDescent="0.2">
      <c r="G2684" s="5"/>
      <c r="P2684" s="5"/>
    </row>
    <row r="2685" spans="7:16" x14ac:dyDescent="0.2">
      <c r="G2685" s="5"/>
      <c r="P2685" s="5"/>
    </row>
    <row r="2686" spans="7:16" x14ac:dyDescent="0.2">
      <c r="G2686" s="5"/>
      <c r="P2686" s="5"/>
    </row>
    <row r="2687" spans="7:16" x14ac:dyDescent="0.2">
      <c r="G2687" s="5"/>
      <c r="P2687" s="5"/>
    </row>
    <row r="2688" spans="7:16" x14ac:dyDescent="0.2">
      <c r="G2688" s="5"/>
      <c r="P2688" s="5"/>
    </row>
    <row r="2689" spans="7:16" x14ac:dyDescent="0.2">
      <c r="G2689" s="5"/>
      <c r="P2689" s="5"/>
    </row>
    <row r="2690" spans="7:16" x14ac:dyDescent="0.2">
      <c r="G2690" s="5"/>
      <c r="P2690" s="5"/>
    </row>
    <row r="2691" spans="7:16" x14ac:dyDescent="0.2">
      <c r="G2691" s="5"/>
      <c r="P2691" s="5"/>
    </row>
    <row r="2692" spans="7:16" x14ac:dyDescent="0.2">
      <c r="G2692" s="5"/>
      <c r="P2692" s="5"/>
    </row>
    <row r="2693" spans="7:16" x14ac:dyDescent="0.2">
      <c r="G2693" s="5"/>
      <c r="P2693" s="5"/>
    </row>
    <row r="2694" spans="7:16" x14ac:dyDescent="0.2">
      <c r="G2694" s="5"/>
      <c r="P2694" s="5"/>
    </row>
    <row r="2695" spans="7:16" x14ac:dyDescent="0.2">
      <c r="G2695" s="5"/>
      <c r="P2695" s="5"/>
    </row>
    <row r="2696" spans="7:16" x14ac:dyDescent="0.2">
      <c r="G2696" s="5"/>
      <c r="P2696" s="5"/>
    </row>
    <row r="2697" spans="7:16" x14ac:dyDescent="0.2">
      <c r="G2697" s="5"/>
      <c r="P2697" s="5"/>
    </row>
    <row r="2698" spans="7:16" x14ac:dyDescent="0.2">
      <c r="G2698" s="5"/>
      <c r="P2698" s="5"/>
    </row>
    <row r="2699" spans="7:16" x14ac:dyDescent="0.2">
      <c r="G2699" s="5"/>
      <c r="P2699" s="5"/>
    </row>
    <row r="2700" spans="7:16" x14ac:dyDescent="0.2">
      <c r="G2700" s="5"/>
      <c r="P2700" s="5"/>
    </row>
    <row r="2701" spans="7:16" x14ac:dyDescent="0.2">
      <c r="G2701" s="5"/>
      <c r="P2701" s="5"/>
    </row>
    <row r="2702" spans="7:16" x14ac:dyDescent="0.2">
      <c r="G2702" s="5"/>
      <c r="P2702" s="5"/>
    </row>
    <row r="2703" spans="7:16" x14ac:dyDescent="0.2">
      <c r="G2703" s="5"/>
      <c r="P2703" s="5"/>
    </row>
    <row r="2704" spans="7:16" x14ac:dyDescent="0.2">
      <c r="G2704" s="5"/>
      <c r="P2704" s="5"/>
    </row>
    <row r="2705" spans="7:16" x14ac:dyDescent="0.2">
      <c r="G2705" s="5"/>
      <c r="P2705" s="5"/>
    </row>
    <row r="2706" spans="7:16" x14ac:dyDescent="0.2">
      <c r="G2706" s="5"/>
      <c r="P2706" s="5"/>
    </row>
    <row r="2707" spans="7:16" x14ac:dyDescent="0.2">
      <c r="G2707" s="5"/>
      <c r="P2707" s="5"/>
    </row>
    <row r="2708" spans="7:16" x14ac:dyDescent="0.2">
      <c r="G2708" s="5"/>
      <c r="P2708" s="5"/>
    </row>
    <row r="2709" spans="7:16" x14ac:dyDescent="0.2">
      <c r="G2709" s="5"/>
      <c r="P2709" s="5"/>
    </row>
    <row r="2710" spans="7:16" x14ac:dyDescent="0.2">
      <c r="G2710" s="5"/>
      <c r="P2710" s="5"/>
    </row>
    <row r="2711" spans="7:16" x14ac:dyDescent="0.2">
      <c r="G2711" s="5"/>
      <c r="P2711" s="5"/>
    </row>
    <row r="2712" spans="7:16" x14ac:dyDescent="0.2">
      <c r="G2712" s="5"/>
      <c r="P2712" s="5"/>
    </row>
    <row r="2713" spans="7:16" x14ac:dyDescent="0.2">
      <c r="G2713" s="5"/>
      <c r="P2713" s="5"/>
    </row>
    <row r="2714" spans="7:16" x14ac:dyDescent="0.2">
      <c r="G2714" s="5"/>
      <c r="P2714" s="5"/>
    </row>
    <row r="2715" spans="7:16" x14ac:dyDescent="0.2">
      <c r="G2715" s="5"/>
      <c r="P2715" s="5"/>
    </row>
    <row r="2716" spans="7:16" x14ac:dyDescent="0.2">
      <c r="G2716" s="5"/>
      <c r="P2716" s="5"/>
    </row>
    <row r="2717" spans="7:16" x14ac:dyDescent="0.2">
      <c r="G2717" s="5"/>
      <c r="P2717" s="5"/>
    </row>
    <row r="2718" spans="7:16" x14ac:dyDescent="0.2">
      <c r="G2718" s="5"/>
      <c r="P2718" s="5"/>
    </row>
    <row r="2719" spans="7:16" x14ac:dyDescent="0.2">
      <c r="G2719" s="5"/>
      <c r="P2719" s="5"/>
    </row>
    <row r="2720" spans="7:16" x14ac:dyDescent="0.2">
      <c r="G2720" s="5"/>
      <c r="P2720" s="5"/>
    </row>
    <row r="2721" spans="7:16" x14ac:dyDescent="0.2">
      <c r="G2721" s="5"/>
      <c r="P2721" s="5"/>
    </row>
    <row r="2722" spans="7:16" x14ac:dyDescent="0.2">
      <c r="G2722" s="5"/>
      <c r="P2722" s="5"/>
    </row>
    <row r="2723" spans="7:16" x14ac:dyDescent="0.2">
      <c r="G2723" s="5"/>
      <c r="P2723" s="5"/>
    </row>
    <row r="2724" spans="7:16" x14ac:dyDescent="0.2">
      <c r="G2724" s="5"/>
      <c r="P2724" s="5"/>
    </row>
    <row r="2725" spans="7:16" x14ac:dyDescent="0.2">
      <c r="G2725" s="5"/>
      <c r="P2725" s="5"/>
    </row>
    <row r="2726" spans="7:16" x14ac:dyDescent="0.2">
      <c r="G2726" s="5"/>
      <c r="P2726" s="5"/>
    </row>
    <row r="2727" spans="7:16" x14ac:dyDescent="0.2">
      <c r="G2727" s="5"/>
      <c r="P2727" s="5"/>
    </row>
    <row r="2728" spans="7:16" x14ac:dyDescent="0.2">
      <c r="G2728" s="5"/>
      <c r="P2728" s="5"/>
    </row>
    <row r="2729" spans="7:16" x14ac:dyDescent="0.2">
      <c r="G2729" s="5"/>
      <c r="P2729" s="5"/>
    </row>
    <row r="2730" spans="7:16" x14ac:dyDescent="0.2">
      <c r="G2730" s="5"/>
      <c r="P2730" s="5"/>
    </row>
    <row r="2731" spans="7:16" x14ac:dyDescent="0.2">
      <c r="G2731" s="5"/>
      <c r="P2731" s="5"/>
    </row>
    <row r="2732" spans="7:16" x14ac:dyDescent="0.2">
      <c r="G2732" s="5"/>
      <c r="P2732" s="5"/>
    </row>
    <row r="2733" spans="7:16" x14ac:dyDescent="0.2">
      <c r="G2733" s="5"/>
      <c r="P2733" s="5"/>
    </row>
    <row r="2734" spans="7:16" x14ac:dyDescent="0.2">
      <c r="G2734" s="5"/>
      <c r="P2734" s="5"/>
    </row>
    <row r="2735" spans="7:16" x14ac:dyDescent="0.2">
      <c r="G2735" s="5"/>
      <c r="P2735" s="5"/>
    </row>
    <row r="2736" spans="7:16" x14ac:dyDescent="0.2">
      <c r="G2736" s="5"/>
      <c r="P2736" s="5"/>
    </row>
    <row r="2737" spans="7:16" x14ac:dyDescent="0.2">
      <c r="G2737" s="5"/>
      <c r="P2737" s="5"/>
    </row>
    <row r="2738" spans="7:16" x14ac:dyDescent="0.2">
      <c r="G2738" s="5"/>
      <c r="P2738" s="5"/>
    </row>
    <row r="2739" spans="7:16" x14ac:dyDescent="0.2">
      <c r="G2739" s="5"/>
      <c r="P2739" s="5"/>
    </row>
    <row r="2740" spans="7:16" x14ac:dyDescent="0.2">
      <c r="G2740" s="5"/>
      <c r="P2740" s="5"/>
    </row>
    <row r="2741" spans="7:16" x14ac:dyDescent="0.2">
      <c r="G2741" s="5"/>
      <c r="P2741" s="5"/>
    </row>
    <row r="2742" spans="7:16" x14ac:dyDescent="0.2">
      <c r="G2742" s="5"/>
      <c r="P2742" s="5"/>
    </row>
    <row r="2743" spans="7:16" x14ac:dyDescent="0.2">
      <c r="G2743" s="5"/>
      <c r="P2743" s="5"/>
    </row>
    <row r="2744" spans="7:16" x14ac:dyDescent="0.2">
      <c r="G2744" s="5"/>
      <c r="P2744" s="5"/>
    </row>
    <row r="2745" spans="7:16" x14ac:dyDescent="0.2">
      <c r="G2745" s="5"/>
      <c r="P2745" s="5"/>
    </row>
    <row r="2746" spans="7:16" x14ac:dyDescent="0.2">
      <c r="G2746" s="5"/>
      <c r="P2746" s="5"/>
    </row>
    <row r="2747" spans="7:16" x14ac:dyDescent="0.2">
      <c r="G2747" s="5"/>
      <c r="P2747" s="5"/>
    </row>
    <row r="2748" spans="7:16" x14ac:dyDescent="0.2">
      <c r="G2748" s="5"/>
      <c r="P2748" s="5"/>
    </row>
    <row r="2749" spans="7:16" x14ac:dyDescent="0.2">
      <c r="G2749" s="5"/>
      <c r="P2749" s="5"/>
    </row>
    <row r="2750" spans="7:16" x14ac:dyDescent="0.2">
      <c r="G2750" s="5"/>
      <c r="P2750" s="5"/>
    </row>
    <row r="2751" spans="7:16" x14ac:dyDescent="0.2">
      <c r="G2751" s="5"/>
      <c r="P2751" s="5"/>
    </row>
    <row r="2752" spans="7:16" x14ac:dyDescent="0.2">
      <c r="G2752" s="5"/>
      <c r="P2752" s="5"/>
    </row>
    <row r="2753" spans="7:16" x14ac:dyDescent="0.2">
      <c r="G2753" s="5"/>
      <c r="P2753" s="5"/>
    </row>
    <row r="2754" spans="7:16" x14ac:dyDescent="0.2">
      <c r="G2754" s="5"/>
      <c r="P2754" s="5"/>
    </row>
    <row r="2755" spans="7:16" x14ac:dyDescent="0.2">
      <c r="G2755" s="5"/>
      <c r="P2755" s="5"/>
    </row>
    <row r="2756" spans="7:16" x14ac:dyDescent="0.2">
      <c r="G2756" s="5"/>
      <c r="P2756" s="5"/>
    </row>
    <row r="2757" spans="7:16" x14ac:dyDescent="0.2">
      <c r="G2757" s="5"/>
      <c r="P2757" s="5"/>
    </row>
    <row r="2758" spans="7:16" x14ac:dyDescent="0.2">
      <c r="G2758" s="5"/>
      <c r="P2758" s="5"/>
    </row>
    <row r="2759" spans="7:16" x14ac:dyDescent="0.2">
      <c r="G2759" s="5"/>
      <c r="P2759" s="5"/>
    </row>
    <row r="2760" spans="7:16" x14ac:dyDescent="0.2">
      <c r="G2760" s="5"/>
      <c r="P2760" s="5"/>
    </row>
    <row r="2761" spans="7:16" x14ac:dyDescent="0.2">
      <c r="G2761" s="5"/>
      <c r="P2761" s="5"/>
    </row>
    <row r="2762" spans="7:16" x14ac:dyDescent="0.2">
      <c r="G2762" s="5"/>
      <c r="P2762" s="5"/>
    </row>
    <row r="2763" spans="7:16" x14ac:dyDescent="0.2">
      <c r="G2763" s="5"/>
      <c r="P2763" s="5"/>
    </row>
    <row r="2764" spans="7:16" x14ac:dyDescent="0.2">
      <c r="G2764" s="5"/>
      <c r="P2764" s="5"/>
    </row>
    <row r="2765" spans="7:16" x14ac:dyDescent="0.2">
      <c r="G2765" s="5"/>
      <c r="P2765" s="5"/>
    </row>
    <row r="2766" spans="7:16" x14ac:dyDescent="0.2">
      <c r="G2766" s="5"/>
      <c r="P2766" s="5"/>
    </row>
    <row r="2767" spans="7:16" x14ac:dyDescent="0.2">
      <c r="G2767" s="5"/>
      <c r="P2767" s="5"/>
    </row>
    <row r="2768" spans="7:16" x14ac:dyDescent="0.2">
      <c r="G2768" s="5"/>
      <c r="P2768" s="5"/>
    </row>
    <row r="2769" spans="7:16" x14ac:dyDescent="0.2">
      <c r="G2769" s="5"/>
      <c r="P2769" s="5"/>
    </row>
    <row r="2770" spans="7:16" x14ac:dyDescent="0.2">
      <c r="G2770" s="5"/>
      <c r="P2770" s="5"/>
    </row>
    <row r="2771" spans="7:16" x14ac:dyDescent="0.2">
      <c r="G2771" s="5"/>
      <c r="P2771" s="5"/>
    </row>
    <row r="2772" spans="7:16" x14ac:dyDescent="0.2">
      <c r="G2772" s="5"/>
      <c r="P2772" s="5"/>
    </row>
    <row r="2773" spans="7:16" x14ac:dyDescent="0.2">
      <c r="G2773" s="5"/>
      <c r="P2773" s="5"/>
    </row>
    <row r="2774" spans="7:16" x14ac:dyDescent="0.2">
      <c r="G2774" s="5"/>
      <c r="P2774" s="5"/>
    </row>
    <row r="2775" spans="7:16" x14ac:dyDescent="0.2">
      <c r="G2775" s="5"/>
      <c r="P2775" s="5"/>
    </row>
    <row r="2776" spans="7:16" x14ac:dyDescent="0.2">
      <c r="G2776" s="5"/>
      <c r="P2776" s="5"/>
    </row>
    <row r="2777" spans="7:16" x14ac:dyDescent="0.2">
      <c r="G2777" s="5"/>
      <c r="P2777" s="5"/>
    </row>
    <row r="2778" spans="7:16" x14ac:dyDescent="0.2">
      <c r="G2778" s="5"/>
      <c r="P2778" s="5"/>
    </row>
    <row r="2779" spans="7:16" x14ac:dyDescent="0.2">
      <c r="G2779" s="5"/>
      <c r="P2779" s="5"/>
    </row>
    <row r="2780" spans="7:16" x14ac:dyDescent="0.2">
      <c r="G2780" s="5"/>
      <c r="P2780" s="5"/>
    </row>
    <row r="2781" spans="7:16" x14ac:dyDescent="0.2">
      <c r="G2781" s="5"/>
      <c r="P2781" s="5"/>
    </row>
    <row r="2782" spans="7:16" x14ac:dyDescent="0.2">
      <c r="G2782" s="5"/>
      <c r="P2782" s="5"/>
    </row>
    <row r="2783" spans="7:16" x14ac:dyDescent="0.2">
      <c r="G2783" s="5"/>
      <c r="P2783" s="5"/>
    </row>
    <row r="2784" spans="7:16" x14ac:dyDescent="0.2">
      <c r="G2784" s="5"/>
      <c r="P2784" s="5"/>
    </row>
    <row r="2785" spans="7:16" x14ac:dyDescent="0.2">
      <c r="G2785" s="5"/>
      <c r="P2785" s="5"/>
    </row>
    <row r="2786" spans="7:16" x14ac:dyDescent="0.2">
      <c r="G2786" s="5"/>
      <c r="P2786" s="5"/>
    </row>
    <row r="2787" spans="7:16" x14ac:dyDescent="0.2">
      <c r="G2787" s="5"/>
      <c r="P2787" s="5"/>
    </row>
    <row r="2788" spans="7:16" x14ac:dyDescent="0.2">
      <c r="G2788" s="5"/>
      <c r="P2788" s="5"/>
    </row>
    <row r="2789" spans="7:16" x14ac:dyDescent="0.2">
      <c r="G2789" s="5"/>
      <c r="P2789" s="5"/>
    </row>
    <row r="2790" spans="7:16" x14ac:dyDescent="0.2">
      <c r="G2790" s="5"/>
      <c r="P2790" s="5"/>
    </row>
    <row r="2791" spans="7:16" x14ac:dyDescent="0.2">
      <c r="G2791" s="5"/>
      <c r="P2791" s="5"/>
    </row>
    <row r="2792" spans="7:16" x14ac:dyDescent="0.2">
      <c r="G2792" s="5"/>
      <c r="P2792" s="5"/>
    </row>
    <row r="2793" spans="7:16" x14ac:dyDescent="0.2">
      <c r="G2793" s="5"/>
      <c r="P2793" s="5"/>
    </row>
    <row r="2794" spans="7:16" x14ac:dyDescent="0.2">
      <c r="G2794" s="5"/>
      <c r="P2794" s="5"/>
    </row>
    <row r="2795" spans="7:16" x14ac:dyDescent="0.2">
      <c r="G2795" s="5"/>
      <c r="P2795" s="5"/>
    </row>
    <row r="2796" spans="7:16" x14ac:dyDescent="0.2">
      <c r="G2796" s="5"/>
      <c r="P2796" s="5"/>
    </row>
    <row r="2797" spans="7:16" x14ac:dyDescent="0.2">
      <c r="G2797" s="5"/>
      <c r="P2797" s="5"/>
    </row>
    <row r="2798" spans="7:16" x14ac:dyDescent="0.2">
      <c r="G2798" s="5"/>
      <c r="P2798" s="5"/>
    </row>
    <row r="2799" spans="7:16" x14ac:dyDescent="0.2">
      <c r="G2799" s="5"/>
      <c r="P2799" s="5"/>
    </row>
    <row r="2800" spans="7:16" x14ac:dyDescent="0.2">
      <c r="G2800" s="5"/>
      <c r="P2800" s="5"/>
    </row>
    <row r="2801" spans="7:16" x14ac:dyDescent="0.2">
      <c r="G2801" s="5"/>
      <c r="P2801" s="5"/>
    </row>
    <row r="2802" spans="7:16" x14ac:dyDescent="0.2">
      <c r="G2802" s="5"/>
      <c r="P2802" s="5"/>
    </row>
    <row r="2803" spans="7:16" x14ac:dyDescent="0.2">
      <c r="G2803" s="5"/>
      <c r="P2803" s="5"/>
    </row>
    <row r="2804" spans="7:16" x14ac:dyDescent="0.2">
      <c r="G2804" s="5"/>
      <c r="P2804" s="5"/>
    </row>
    <row r="2805" spans="7:16" x14ac:dyDescent="0.2">
      <c r="G2805" s="5"/>
      <c r="P2805" s="5"/>
    </row>
    <row r="2806" spans="7:16" x14ac:dyDescent="0.2">
      <c r="G2806" s="5"/>
      <c r="P2806" s="5"/>
    </row>
    <row r="2807" spans="7:16" x14ac:dyDescent="0.2">
      <c r="G2807" s="5"/>
      <c r="P2807" s="5"/>
    </row>
    <row r="2808" spans="7:16" x14ac:dyDescent="0.2">
      <c r="G2808" s="5"/>
      <c r="P2808" s="5"/>
    </row>
    <row r="2809" spans="7:16" x14ac:dyDescent="0.2">
      <c r="G2809" s="5"/>
      <c r="P2809" s="5"/>
    </row>
    <row r="2810" spans="7:16" x14ac:dyDescent="0.2">
      <c r="G2810" s="5"/>
      <c r="P2810" s="5"/>
    </row>
    <row r="2811" spans="7:16" x14ac:dyDescent="0.2">
      <c r="G2811" s="5"/>
      <c r="P2811" s="5"/>
    </row>
    <row r="2812" spans="7:16" x14ac:dyDescent="0.2">
      <c r="G2812" s="5"/>
      <c r="P2812" s="5"/>
    </row>
    <row r="2813" spans="7:16" x14ac:dyDescent="0.2">
      <c r="G2813" s="5"/>
      <c r="P2813" s="5"/>
    </row>
    <row r="2814" spans="7:16" x14ac:dyDescent="0.2">
      <c r="G2814" s="5"/>
      <c r="P2814" s="5"/>
    </row>
    <row r="2815" spans="7:16" x14ac:dyDescent="0.2">
      <c r="G2815" s="5"/>
      <c r="P2815" s="5"/>
    </row>
    <row r="2816" spans="7:16" x14ac:dyDescent="0.2">
      <c r="G2816" s="5"/>
      <c r="P2816" s="5"/>
    </row>
    <row r="2817" spans="7:16" x14ac:dyDescent="0.2">
      <c r="G2817" s="5"/>
      <c r="P2817" s="5"/>
    </row>
    <row r="2818" spans="7:16" x14ac:dyDescent="0.2">
      <c r="G2818" s="5"/>
      <c r="P2818" s="5"/>
    </row>
    <row r="2819" spans="7:16" x14ac:dyDescent="0.2">
      <c r="G2819" s="5"/>
      <c r="P2819" s="5"/>
    </row>
    <row r="2820" spans="7:16" x14ac:dyDescent="0.2">
      <c r="G2820" s="5"/>
      <c r="P2820" s="5"/>
    </row>
    <row r="2821" spans="7:16" x14ac:dyDescent="0.2">
      <c r="G2821" s="5"/>
      <c r="P2821" s="5"/>
    </row>
    <row r="2822" spans="7:16" x14ac:dyDescent="0.2">
      <c r="G2822" s="5"/>
      <c r="P2822" s="5"/>
    </row>
    <row r="2823" spans="7:16" x14ac:dyDescent="0.2">
      <c r="G2823" s="5"/>
      <c r="P2823" s="5"/>
    </row>
    <row r="2824" spans="7:16" x14ac:dyDescent="0.2">
      <c r="G2824" s="5"/>
      <c r="P2824" s="5"/>
    </row>
    <row r="2825" spans="7:16" x14ac:dyDescent="0.2">
      <c r="G2825" s="5"/>
      <c r="P2825" s="5"/>
    </row>
    <row r="2826" spans="7:16" x14ac:dyDescent="0.2">
      <c r="G2826" s="5"/>
      <c r="P2826" s="5"/>
    </row>
    <row r="2827" spans="7:16" x14ac:dyDescent="0.2">
      <c r="G2827" s="5"/>
      <c r="P2827" s="5"/>
    </row>
    <row r="2828" spans="7:16" x14ac:dyDescent="0.2">
      <c r="G2828" s="5"/>
      <c r="P2828" s="5"/>
    </row>
    <row r="2829" spans="7:16" x14ac:dyDescent="0.2">
      <c r="G2829" s="5"/>
      <c r="P2829" s="5"/>
    </row>
    <row r="2830" spans="7:16" x14ac:dyDescent="0.2">
      <c r="G2830" s="5"/>
      <c r="P2830" s="5"/>
    </row>
    <row r="2831" spans="7:16" x14ac:dyDescent="0.2">
      <c r="G2831" s="5"/>
      <c r="P2831" s="5"/>
    </row>
    <row r="2832" spans="7:16" x14ac:dyDescent="0.2">
      <c r="G2832" s="5"/>
      <c r="P2832" s="5"/>
    </row>
    <row r="2833" spans="7:16" x14ac:dyDescent="0.2">
      <c r="G2833" s="5"/>
      <c r="P2833" s="5"/>
    </row>
    <row r="2834" spans="7:16" x14ac:dyDescent="0.2">
      <c r="G2834" s="5"/>
      <c r="P2834" s="5"/>
    </row>
    <row r="2835" spans="7:16" x14ac:dyDescent="0.2">
      <c r="G2835" s="5"/>
      <c r="P2835" s="5"/>
    </row>
    <row r="2836" spans="7:16" x14ac:dyDescent="0.2">
      <c r="G2836" s="5"/>
      <c r="P2836" s="5"/>
    </row>
    <row r="2837" spans="7:16" x14ac:dyDescent="0.2">
      <c r="G2837" s="5"/>
      <c r="P2837" s="5"/>
    </row>
    <row r="2838" spans="7:16" x14ac:dyDescent="0.2">
      <c r="G2838" s="5"/>
      <c r="P2838" s="5"/>
    </row>
    <row r="2839" spans="7:16" x14ac:dyDescent="0.2">
      <c r="G2839" s="5"/>
      <c r="P2839" s="5"/>
    </row>
    <row r="2840" spans="7:16" x14ac:dyDescent="0.2">
      <c r="G2840" s="5"/>
      <c r="P2840" s="5"/>
    </row>
    <row r="2841" spans="7:16" x14ac:dyDescent="0.2">
      <c r="G2841" s="5"/>
      <c r="P2841" s="5"/>
    </row>
    <row r="2842" spans="7:16" x14ac:dyDescent="0.2">
      <c r="G2842" s="5"/>
      <c r="P2842" s="5"/>
    </row>
    <row r="2843" spans="7:16" x14ac:dyDescent="0.2">
      <c r="G2843" s="5"/>
      <c r="P2843" s="5"/>
    </row>
    <row r="2844" spans="7:16" x14ac:dyDescent="0.2">
      <c r="G2844" s="5"/>
      <c r="P2844" s="5"/>
    </row>
    <row r="2845" spans="7:16" x14ac:dyDescent="0.2">
      <c r="G2845" s="5"/>
      <c r="P2845" s="5"/>
    </row>
    <row r="2846" spans="7:16" x14ac:dyDescent="0.2">
      <c r="G2846" s="5"/>
      <c r="P2846" s="5"/>
    </row>
    <row r="2847" spans="7:16" x14ac:dyDescent="0.2">
      <c r="G2847" s="5"/>
      <c r="P2847" s="5"/>
    </row>
    <row r="2848" spans="7:16" x14ac:dyDescent="0.2">
      <c r="G2848" s="5"/>
      <c r="P2848" s="5"/>
    </row>
    <row r="2849" spans="7:16" x14ac:dyDescent="0.2">
      <c r="G2849" s="5"/>
      <c r="P2849" s="5"/>
    </row>
    <row r="2850" spans="7:16" x14ac:dyDescent="0.2">
      <c r="G2850" s="5"/>
      <c r="P2850" s="5"/>
    </row>
    <row r="2851" spans="7:16" x14ac:dyDescent="0.2">
      <c r="G2851" s="5"/>
      <c r="P2851" s="5"/>
    </row>
    <row r="2852" spans="7:16" x14ac:dyDescent="0.2">
      <c r="G2852" s="5"/>
      <c r="P2852" s="5"/>
    </row>
    <row r="2853" spans="7:16" x14ac:dyDescent="0.2">
      <c r="G2853" s="5"/>
      <c r="P2853" s="5"/>
    </row>
    <row r="2854" spans="7:16" x14ac:dyDescent="0.2">
      <c r="G2854" s="5"/>
      <c r="P2854" s="5"/>
    </row>
    <row r="2855" spans="7:16" x14ac:dyDescent="0.2">
      <c r="G2855" s="5"/>
      <c r="P2855" s="5"/>
    </row>
    <row r="2856" spans="7:16" x14ac:dyDescent="0.2">
      <c r="G2856" s="5"/>
      <c r="P2856" s="5"/>
    </row>
    <row r="2857" spans="7:16" x14ac:dyDescent="0.2">
      <c r="G2857" s="5"/>
      <c r="P2857" s="5"/>
    </row>
    <row r="2858" spans="7:16" x14ac:dyDescent="0.2">
      <c r="G2858" s="5"/>
      <c r="P2858" s="5"/>
    </row>
    <row r="2859" spans="7:16" x14ac:dyDescent="0.2">
      <c r="G2859" s="5"/>
      <c r="P2859" s="5"/>
    </row>
    <row r="2860" spans="7:16" x14ac:dyDescent="0.2">
      <c r="G2860" s="5"/>
      <c r="P2860" s="5"/>
    </row>
    <row r="2861" spans="7:16" x14ac:dyDescent="0.2">
      <c r="G2861" s="5"/>
      <c r="P2861" s="5"/>
    </row>
    <row r="2862" spans="7:16" x14ac:dyDescent="0.2">
      <c r="G2862" s="5"/>
      <c r="P2862" s="5"/>
    </row>
    <row r="2863" spans="7:16" x14ac:dyDescent="0.2">
      <c r="G2863" s="5"/>
      <c r="P2863" s="5"/>
    </row>
    <row r="2864" spans="7:16" x14ac:dyDescent="0.2">
      <c r="G2864" s="5"/>
      <c r="P2864" s="5"/>
    </row>
    <row r="2865" spans="7:16" x14ac:dyDescent="0.2">
      <c r="G2865" s="5"/>
      <c r="P2865" s="5"/>
    </row>
    <row r="2866" spans="7:16" x14ac:dyDescent="0.2">
      <c r="G2866" s="5"/>
      <c r="P2866" s="5"/>
    </row>
    <row r="2867" spans="7:16" x14ac:dyDescent="0.2">
      <c r="G2867" s="5"/>
      <c r="P2867" s="5"/>
    </row>
    <row r="2868" spans="7:16" x14ac:dyDescent="0.2">
      <c r="G2868" s="5"/>
      <c r="P2868" s="5"/>
    </row>
    <row r="2869" spans="7:16" x14ac:dyDescent="0.2">
      <c r="G2869" s="5"/>
      <c r="P2869" s="5"/>
    </row>
    <row r="2870" spans="7:16" x14ac:dyDescent="0.2">
      <c r="G2870" s="5"/>
      <c r="P2870" s="5"/>
    </row>
    <row r="2871" spans="7:16" x14ac:dyDescent="0.2">
      <c r="G2871" s="5"/>
      <c r="P2871" s="5"/>
    </row>
    <row r="2872" spans="7:16" x14ac:dyDescent="0.2">
      <c r="G2872" s="5"/>
      <c r="P2872" s="5"/>
    </row>
    <row r="2873" spans="7:16" x14ac:dyDescent="0.2">
      <c r="G2873" s="5"/>
      <c r="P2873" s="5"/>
    </row>
    <row r="2874" spans="7:16" x14ac:dyDescent="0.2">
      <c r="G2874" s="5"/>
      <c r="P2874" s="5"/>
    </row>
    <row r="2875" spans="7:16" x14ac:dyDescent="0.2">
      <c r="G2875" s="5"/>
      <c r="P2875" s="5"/>
    </row>
    <row r="2876" spans="7:16" x14ac:dyDescent="0.2">
      <c r="G2876" s="5"/>
      <c r="P2876" s="5"/>
    </row>
    <row r="2877" spans="7:16" x14ac:dyDescent="0.2">
      <c r="G2877" s="5"/>
      <c r="P2877" s="5"/>
    </row>
    <row r="2878" spans="7:16" x14ac:dyDescent="0.2">
      <c r="G2878" s="5"/>
      <c r="P2878" s="5"/>
    </row>
    <row r="2879" spans="7:16" x14ac:dyDescent="0.2">
      <c r="G2879" s="5"/>
      <c r="P2879" s="5"/>
    </row>
    <row r="2880" spans="7:16" x14ac:dyDescent="0.2">
      <c r="G2880" s="5"/>
      <c r="P2880" s="5"/>
    </row>
    <row r="2881" spans="7:16" x14ac:dyDescent="0.2">
      <c r="G2881" s="5"/>
      <c r="P2881" s="5"/>
    </row>
    <row r="2882" spans="7:16" x14ac:dyDescent="0.2">
      <c r="G2882" s="5"/>
      <c r="P2882" s="5"/>
    </row>
    <row r="2883" spans="7:16" x14ac:dyDescent="0.2">
      <c r="G2883" s="5"/>
      <c r="P2883" s="5"/>
    </row>
    <row r="2884" spans="7:16" x14ac:dyDescent="0.2">
      <c r="G2884" s="5"/>
      <c r="P2884" s="5"/>
    </row>
    <row r="2885" spans="7:16" x14ac:dyDescent="0.2">
      <c r="G2885" s="5"/>
      <c r="P2885" s="5"/>
    </row>
    <row r="2886" spans="7:16" x14ac:dyDescent="0.2">
      <c r="G2886" s="5"/>
      <c r="P2886" s="5"/>
    </row>
    <row r="2887" spans="7:16" x14ac:dyDescent="0.2">
      <c r="G2887" s="5"/>
      <c r="P2887" s="5"/>
    </row>
    <row r="2888" spans="7:16" x14ac:dyDescent="0.2">
      <c r="G2888" s="5"/>
      <c r="P2888" s="5"/>
    </row>
    <row r="2889" spans="7:16" x14ac:dyDescent="0.2">
      <c r="G2889" s="5"/>
      <c r="P2889" s="5"/>
    </row>
    <row r="2890" spans="7:16" x14ac:dyDescent="0.2">
      <c r="G2890" s="5"/>
      <c r="P2890" s="5"/>
    </row>
    <row r="2891" spans="7:16" x14ac:dyDescent="0.2">
      <c r="G2891" s="5"/>
      <c r="P2891" s="5"/>
    </row>
    <row r="2892" spans="7:16" x14ac:dyDescent="0.2">
      <c r="G2892" s="5"/>
      <c r="P2892" s="5"/>
    </row>
    <row r="2893" spans="7:16" x14ac:dyDescent="0.2">
      <c r="G2893" s="5"/>
      <c r="P2893" s="5"/>
    </row>
    <row r="2894" spans="7:16" x14ac:dyDescent="0.2">
      <c r="G2894" s="5"/>
      <c r="P2894" s="5"/>
    </row>
    <row r="2895" spans="7:16" x14ac:dyDescent="0.2">
      <c r="G2895" s="5"/>
      <c r="P2895" s="5"/>
    </row>
    <row r="2896" spans="7:16" x14ac:dyDescent="0.2">
      <c r="G2896" s="5"/>
      <c r="P2896" s="5"/>
    </row>
    <row r="2897" spans="7:16" x14ac:dyDescent="0.2">
      <c r="G2897" s="5"/>
      <c r="P2897" s="5"/>
    </row>
    <row r="2898" spans="7:16" x14ac:dyDescent="0.2">
      <c r="G2898" s="5"/>
      <c r="P2898" s="5"/>
    </row>
    <row r="2899" spans="7:16" x14ac:dyDescent="0.2">
      <c r="G2899" s="5"/>
      <c r="P2899" s="5"/>
    </row>
    <row r="2900" spans="7:16" x14ac:dyDescent="0.2">
      <c r="G2900" s="5"/>
      <c r="P2900" s="5"/>
    </row>
    <row r="2901" spans="7:16" x14ac:dyDescent="0.2">
      <c r="G2901" s="5"/>
      <c r="P2901" s="5"/>
    </row>
    <row r="2902" spans="7:16" x14ac:dyDescent="0.2">
      <c r="G2902" s="5"/>
      <c r="P2902" s="5"/>
    </row>
    <row r="2903" spans="7:16" x14ac:dyDescent="0.2">
      <c r="G2903" s="5"/>
      <c r="P2903" s="5"/>
    </row>
    <row r="2904" spans="7:16" x14ac:dyDescent="0.2">
      <c r="G2904" s="5"/>
      <c r="P2904" s="5"/>
    </row>
    <row r="2905" spans="7:16" x14ac:dyDescent="0.2">
      <c r="G2905" s="5"/>
      <c r="P2905" s="5"/>
    </row>
    <row r="2906" spans="7:16" x14ac:dyDescent="0.2">
      <c r="G2906" s="5"/>
      <c r="P2906" s="5"/>
    </row>
    <row r="2907" spans="7:16" x14ac:dyDescent="0.2">
      <c r="G2907" s="5"/>
      <c r="P2907" s="5"/>
    </row>
    <row r="2908" spans="7:16" x14ac:dyDescent="0.2">
      <c r="G2908" s="5"/>
      <c r="P2908" s="5"/>
    </row>
    <row r="2909" spans="7:16" x14ac:dyDescent="0.2">
      <c r="G2909" s="5"/>
      <c r="P2909" s="5"/>
    </row>
    <row r="2910" spans="7:16" x14ac:dyDescent="0.2">
      <c r="G2910" s="5"/>
      <c r="P2910" s="5"/>
    </row>
    <row r="2911" spans="7:16" x14ac:dyDescent="0.2">
      <c r="G2911" s="5"/>
      <c r="P2911" s="5"/>
    </row>
    <row r="2912" spans="7:16" x14ac:dyDescent="0.2">
      <c r="G2912" s="5"/>
      <c r="P2912" s="5"/>
    </row>
    <row r="2913" spans="7:16" x14ac:dyDescent="0.2">
      <c r="G2913" s="5"/>
      <c r="P2913" s="5"/>
    </row>
    <row r="2914" spans="7:16" x14ac:dyDescent="0.2">
      <c r="G2914" s="5"/>
      <c r="P2914" s="5"/>
    </row>
    <row r="2915" spans="7:16" x14ac:dyDescent="0.2">
      <c r="G2915" s="5"/>
      <c r="P2915" s="5"/>
    </row>
    <row r="2916" spans="7:16" x14ac:dyDescent="0.2">
      <c r="G2916" s="5"/>
      <c r="P2916" s="5"/>
    </row>
    <row r="2917" spans="7:16" x14ac:dyDescent="0.2">
      <c r="G2917" s="5"/>
      <c r="P2917" s="5"/>
    </row>
    <row r="2918" spans="7:16" x14ac:dyDescent="0.2">
      <c r="G2918" s="5"/>
      <c r="P2918" s="5"/>
    </row>
    <row r="2919" spans="7:16" x14ac:dyDescent="0.2">
      <c r="G2919" s="5"/>
      <c r="P2919" s="5"/>
    </row>
    <row r="2920" spans="7:16" x14ac:dyDescent="0.2">
      <c r="G2920" s="5"/>
      <c r="P2920" s="5"/>
    </row>
    <row r="2921" spans="7:16" x14ac:dyDescent="0.2">
      <c r="G2921" s="5"/>
      <c r="P2921" s="5"/>
    </row>
    <row r="2922" spans="7:16" x14ac:dyDescent="0.2">
      <c r="G2922" s="5"/>
      <c r="P2922" s="5"/>
    </row>
    <row r="2923" spans="7:16" x14ac:dyDescent="0.2">
      <c r="G2923" s="5"/>
      <c r="P2923" s="5"/>
    </row>
    <row r="2924" spans="7:16" x14ac:dyDescent="0.2">
      <c r="G2924" s="5"/>
      <c r="P2924" s="5"/>
    </row>
    <row r="2925" spans="7:16" x14ac:dyDescent="0.2">
      <c r="G2925" s="5"/>
      <c r="P2925" s="5"/>
    </row>
    <row r="2926" spans="7:16" x14ac:dyDescent="0.2">
      <c r="G2926" s="5"/>
      <c r="P2926" s="5"/>
    </row>
    <row r="2927" spans="7:16" x14ac:dyDescent="0.2">
      <c r="G2927" s="5"/>
      <c r="P2927" s="5"/>
    </row>
    <row r="2928" spans="7:16" x14ac:dyDescent="0.2">
      <c r="G2928" s="5"/>
      <c r="P2928" s="5"/>
    </row>
    <row r="2929" spans="7:16" x14ac:dyDescent="0.2">
      <c r="G2929" s="5"/>
      <c r="P2929" s="5"/>
    </row>
    <row r="2930" spans="7:16" x14ac:dyDescent="0.2">
      <c r="G2930" s="5"/>
      <c r="P2930" s="5"/>
    </row>
    <row r="2931" spans="7:16" x14ac:dyDescent="0.2">
      <c r="G2931" s="5"/>
      <c r="P2931" s="5"/>
    </row>
    <row r="2932" spans="7:16" x14ac:dyDescent="0.2">
      <c r="G2932" s="5"/>
      <c r="P2932" s="5"/>
    </row>
    <row r="2933" spans="7:16" x14ac:dyDescent="0.2">
      <c r="G2933" s="5"/>
      <c r="P2933" s="5"/>
    </row>
    <row r="2934" spans="7:16" x14ac:dyDescent="0.2">
      <c r="G2934" s="5"/>
      <c r="P2934" s="5"/>
    </row>
    <row r="2935" spans="7:16" x14ac:dyDescent="0.2">
      <c r="G2935" s="5"/>
      <c r="P2935" s="5"/>
    </row>
    <row r="2936" spans="7:16" x14ac:dyDescent="0.2">
      <c r="G2936" s="5"/>
      <c r="P2936" s="5"/>
    </row>
    <row r="2937" spans="7:16" x14ac:dyDescent="0.2">
      <c r="G2937" s="5"/>
      <c r="P2937" s="5"/>
    </row>
    <row r="2938" spans="7:16" x14ac:dyDescent="0.2">
      <c r="G2938" s="5"/>
      <c r="P2938" s="5"/>
    </row>
    <row r="2939" spans="7:16" x14ac:dyDescent="0.2">
      <c r="G2939" s="5"/>
      <c r="P2939" s="5"/>
    </row>
    <row r="2940" spans="7:16" x14ac:dyDescent="0.2">
      <c r="G2940" s="5"/>
      <c r="P2940" s="5"/>
    </row>
    <row r="2941" spans="7:16" x14ac:dyDescent="0.2">
      <c r="G2941" s="5"/>
      <c r="P2941" s="5"/>
    </row>
    <row r="2942" spans="7:16" x14ac:dyDescent="0.2">
      <c r="G2942" s="5"/>
      <c r="P2942" s="5"/>
    </row>
    <row r="2943" spans="7:16" x14ac:dyDescent="0.2">
      <c r="G2943" s="5"/>
      <c r="P2943" s="5"/>
    </row>
    <row r="2944" spans="7:16" x14ac:dyDescent="0.2">
      <c r="G2944" s="5"/>
      <c r="P2944" s="5"/>
    </row>
    <row r="2945" spans="7:16" x14ac:dyDescent="0.2">
      <c r="G2945" s="5"/>
      <c r="P2945" s="5"/>
    </row>
    <row r="2946" spans="7:16" x14ac:dyDescent="0.2">
      <c r="G2946" s="5"/>
      <c r="P2946" s="5"/>
    </row>
    <row r="2947" spans="7:16" x14ac:dyDescent="0.2">
      <c r="G2947" s="5"/>
      <c r="P2947" s="5"/>
    </row>
    <row r="2948" spans="7:16" x14ac:dyDescent="0.2">
      <c r="G2948" s="5"/>
      <c r="P2948" s="5"/>
    </row>
    <row r="2949" spans="7:16" x14ac:dyDescent="0.2">
      <c r="G2949" s="5"/>
      <c r="P2949" s="5"/>
    </row>
    <row r="2950" spans="7:16" x14ac:dyDescent="0.2">
      <c r="G2950" s="5"/>
      <c r="P2950" s="5"/>
    </row>
    <row r="2951" spans="7:16" x14ac:dyDescent="0.2">
      <c r="G2951" s="5"/>
      <c r="P2951" s="5"/>
    </row>
    <row r="2952" spans="7:16" x14ac:dyDescent="0.2">
      <c r="G2952" s="5"/>
      <c r="P2952" s="5"/>
    </row>
    <row r="2953" spans="7:16" x14ac:dyDescent="0.2">
      <c r="G2953" s="5"/>
      <c r="P2953" s="5"/>
    </row>
    <row r="2954" spans="7:16" x14ac:dyDescent="0.2">
      <c r="G2954" s="5"/>
      <c r="P2954" s="5"/>
    </row>
    <row r="2955" spans="7:16" x14ac:dyDescent="0.2">
      <c r="G2955" s="5"/>
      <c r="P2955" s="5"/>
    </row>
    <row r="2956" spans="7:16" x14ac:dyDescent="0.2">
      <c r="G2956" s="5"/>
      <c r="P2956" s="5"/>
    </row>
    <row r="2957" spans="7:16" x14ac:dyDescent="0.2">
      <c r="G2957" s="5"/>
      <c r="P2957" s="5"/>
    </row>
    <row r="2958" spans="7:16" x14ac:dyDescent="0.2">
      <c r="G2958" s="5"/>
      <c r="P2958" s="5"/>
    </row>
    <row r="2959" spans="7:16" x14ac:dyDescent="0.2">
      <c r="G2959" s="5"/>
      <c r="P2959" s="5"/>
    </row>
    <row r="2960" spans="7:16" x14ac:dyDescent="0.2">
      <c r="G2960" s="5"/>
      <c r="P2960" s="5"/>
    </row>
    <row r="2961" spans="7:16" x14ac:dyDescent="0.2">
      <c r="G2961" s="5"/>
      <c r="P2961" s="5"/>
    </row>
    <row r="2962" spans="7:16" x14ac:dyDescent="0.2">
      <c r="G2962" s="5"/>
      <c r="P2962" s="5"/>
    </row>
    <row r="2963" spans="7:16" x14ac:dyDescent="0.2">
      <c r="G2963" s="5"/>
      <c r="P2963" s="5"/>
    </row>
    <row r="2964" spans="7:16" x14ac:dyDescent="0.2">
      <c r="G2964" s="5"/>
      <c r="P2964" s="5"/>
    </row>
    <row r="2965" spans="7:16" x14ac:dyDescent="0.2">
      <c r="G2965" s="5"/>
      <c r="P2965" s="5"/>
    </row>
    <row r="2966" spans="7:16" x14ac:dyDescent="0.2">
      <c r="G2966" s="5"/>
      <c r="P2966" s="5"/>
    </row>
    <row r="2967" spans="7:16" x14ac:dyDescent="0.2">
      <c r="G2967" s="5"/>
      <c r="P2967" s="5"/>
    </row>
    <row r="2968" spans="7:16" x14ac:dyDescent="0.2">
      <c r="G2968" s="5"/>
      <c r="P2968" s="5"/>
    </row>
    <row r="2969" spans="7:16" x14ac:dyDescent="0.2">
      <c r="G2969" s="5"/>
      <c r="P2969" s="5"/>
    </row>
    <row r="2970" spans="7:16" x14ac:dyDescent="0.2">
      <c r="G2970" s="5"/>
      <c r="P2970" s="5"/>
    </row>
    <row r="2971" spans="7:16" x14ac:dyDescent="0.2">
      <c r="G2971" s="5"/>
      <c r="P2971" s="5"/>
    </row>
    <row r="2972" spans="7:16" x14ac:dyDescent="0.2">
      <c r="G2972" s="5"/>
      <c r="P2972" s="5"/>
    </row>
    <row r="2973" spans="7:16" x14ac:dyDescent="0.2">
      <c r="G2973" s="5"/>
      <c r="P2973" s="5"/>
    </row>
    <row r="2974" spans="7:16" x14ac:dyDescent="0.2">
      <c r="G2974" s="5"/>
      <c r="P2974" s="5"/>
    </row>
    <row r="2975" spans="7:16" x14ac:dyDescent="0.2">
      <c r="G2975" s="5"/>
      <c r="P2975" s="5"/>
    </row>
    <row r="2976" spans="7:16" x14ac:dyDescent="0.2">
      <c r="G2976" s="5"/>
      <c r="P2976" s="5"/>
    </row>
    <row r="2977" spans="7:16" x14ac:dyDescent="0.2">
      <c r="G2977" s="5"/>
      <c r="P2977" s="5"/>
    </row>
    <row r="2978" spans="7:16" x14ac:dyDescent="0.2">
      <c r="G2978" s="5"/>
      <c r="P2978" s="5"/>
    </row>
    <row r="2979" spans="7:16" x14ac:dyDescent="0.2">
      <c r="G2979" s="5"/>
      <c r="P2979" s="5"/>
    </row>
    <row r="2980" spans="7:16" x14ac:dyDescent="0.2">
      <c r="G2980" s="5"/>
      <c r="P2980" s="5"/>
    </row>
    <row r="2981" spans="7:16" x14ac:dyDescent="0.2">
      <c r="G2981" s="5"/>
      <c r="P2981" s="5"/>
    </row>
    <row r="2982" spans="7:16" x14ac:dyDescent="0.2">
      <c r="G2982" s="5"/>
      <c r="P2982" s="5"/>
    </row>
    <row r="2983" spans="7:16" x14ac:dyDescent="0.2">
      <c r="G2983" s="5"/>
      <c r="P2983" s="5"/>
    </row>
    <row r="2984" spans="7:16" x14ac:dyDescent="0.2">
      <c r="G2984" s="5"/>
      <c r="P2984" s="5"/>
    </row>
    <row r="2985" spans="7:16" x14ac:dyDescent="0.2">
      <c r="G2985" s="5"/>
      <c r="P2985" s="5"/>
    </row>
    <row r="2986" spans="7:16" x14ac:dyDescent="0.2">
      <c r="G2986" s="5"/>
      <c r="P2986" s="5"/>
    </row>
    <row r="2987" spans="7:16" x14ac:dyDescent="0.2">
      <c r="G2987" s="5"/>
      <c r="P2987" s="5"/>
    </row>
    <row r="2988" spans="7:16" x14ac:dyDescent="0.2">
      <c r="G2988" s="5"/>
      <c r="P2988" s="5"/>
    </row>
    <row r="2989" spans="7:16" x14ac:dyDescent="0.2">
      <c r="G2989" s="5"/>
      <c r="P2989" s="5"/>
    </row>
    <row r="2990" spans="7:16" x14ac:dyDescent="0.2">
      <c r="G2990" s="5"/>
      <c r="P2990" s="5"/>
    </row>
    <row r="2991" spans="7:16" x14ac:dyDescent="0.2">
      <c r="G2991" s="5"/>
      <c r="P2991" s="5"/>
    </row>
    <row r="2992" spans="7:16" x14ac:dyDescent="0.2">
      <c r="G2992" s="5"/>
      <c r="P2992" s="5"/>
    </row>
    <row r="2993" spans="7:16" x14ac:dyDescent="0.2">
      <c r="G2993" s="5"/>
      <c r="P2993" s="5"/>
    </row>
    <row r="2994" spans="7:16" x14ac:dyDescent="0.2">
      <c r="G2994" s="5"/>
      <c r="P2994" s="5"/>
    </row>
    <row r="2995" spans="7:16" x14ac:dyDescent="0.2">
      <c r="G2995" s="5"/>
      <c r="P2995" s="5"/>
    </row>
    <row r="2996" spans="7:16" x14ac:dyDescent="0.2">
      <c r="G2996" s="5"/>
      <c r="P2996" s="5"/>
    </row>
    <row r="2997" spans="7:16" x14ac:dyDescent="0.2">
      <c r="G2997" s="5"/>
      <c r="P2997" s="5"/>
    </row>
    <row r="2998" spans="7:16" x14ac:dyDescent="0.2">
      <c r="G2998" s="5"/>
      <c r="P2998" s="5"/>
    </row>
    <row r="2999" spans="7:16" x14ac:dyDescent="0.2">
      <c r="G2999" s="5"/>
      <c r="P2999" s="5"/>
    </row>
    <row r="3000" spans="7:16" x14ac:dyDescent="0.2">
      <c r="G3000" s="5"/>
      <c r="P3000" s="5"/>
    </row>
    <row r="3001" spans="7:16" x14ac:dyDescent="0.2">
      <c r="G3001" s="5"/>
      <c r="P3001" s="5"/>
    </row>
    <row r="3002" spans="7:16" x14ac:dyDescent="0.2">
      <c r="G3002" s="5"/>
      <c r="P3002" s="5"/>
    </row>
    <row r="3003" spans="7:16" x14ac:dyDescent="0.2">
      <c r="G3003" s="5"/>
      <c r="P3003" s="5"/>
    </row>
    <row r="3004" spans="7:16" x14ac:dyDescent="0.2">
      <c r="G3004" s="5"/>
      <c r="P3004" s="5"/>
    </row>
    <row r="3005" spans="7:16" x14ac:dyDescent="0.2">
      <c r="G3005" s="5"/>
      <c r="P3005" s="5"/>
    </row>
    <row r="3006" spans="7:16" x14ac:dyDescent="0.2">
      <c r="G3006" s="5"/>
      <c r="P3006" s="5"/>
    </row>
    <row r="3007" spans="7:16" x14ac:dyDescent="0.2">
      <c r="G3007" s="5"/>
      <c r="P3007" s="5"/>
    </row>
    <row r="3008" spans="7:16" x14ac:dyDescent="0.2">
      <c r="G3008" s="5"/>
      <c r="P3008" s="5"/>
    </row>
    <row r="3009" spans="7:16" x14ac:dyDescent="0.2">
      <c r="G3009" s="5"/>
      <c r="P3009" s="5"/>
    </row>
    <row r="3010" spans="7:16" x14ac:dyDescent="0.2">
      <c r="G3010" s="5"/>
      <c r="P3010" s="5"/>
    </row>
    <row r="3011" spans="7:16" x14ac:dyDescent="0.2">
      <c r="G3011" s="5"/>
      <c r="P3011" s="5"/>
    </row>
    <row r="3012" spans="7:16" x14ac:dyDescent="0.2">
      <c r="G3012" s="5"/>
      <c r="P3012" s="5"/>
    </row>
    <row r="3013" spans="7:16" x14ac:dyDescent="0.2">
      <c r="G3013" s="5"/>
      <c r="P3013" s="5"/>
    </row>
    <row r="3014" spans="7:16" x14ac:dyDescent="0.2">
      <c r="G3014" s="5"/>
      <c r="P3014" s="5"/>
    </row>
    <row r="3015" spans="7:16" x14ac:dyDescent="0.2">
      <c r="G3015" s="5"/>
      <c r="P3015" s="5"/>
    </row>
    <row r="3016" spans="7:16" x14ac:dyDescent="0.2">
      <c r="G3016" s="5"/>
      <c r="P3016" s="5"/>
    </row>
    <row r="3017" spans="7:16" x14ac:dyDescent="0.2">
      <c r="G3017" s="5"/>
      <c r="P3017" s="5"/>
    </row>
    <row r="3018" spans="7:16" x14ac:dyDescent="0.2">
      <c r="G3018" s="5"/>
      <c r="P3018" s="5"/>
    </row>
    <row r="3019" spans="7:16" x14ac:dyDescent="0.2">
      <c r="G3019" s="5"/>
      <c r="P3019" s="5"/>
    </row>
    <row r="3020" spans="7:16" x14ac:dyDescent="0.2">
      <c r="G3020" s="5"/>
      <c r="P3020" s="5"/>
    </row>
    <row r="3021" spans="7:16" x14ac:dyDescent="0.2">
      <c r="G3021" s="5"/>
      <c r="P3021" s="5"/>
    </row>
    <row r="3022" spans="7:16" x14ac:dyDescent="0.2">
      <c r="G3022" s="5"/>
      <c r="P3022" s="5"/>
    </row>
    <row r="3023" spans="7:16" x14ac:dyDescent="0.2">
      <c r="G3023" s="5"/>
      <c r="P3023" s="5"/>
    </row>
    <row r="3024" spans="7:16" x14ac:dyDescent="0.2">
      <c r="G3024" s="5"/>
      <c r="P3024" s="5"/>
    </row>
    <row r="3025" spans="7:16" x14ac:dyDescent="0.2">
      <c r="G3025" s="5"/>
      <c r="P3025" s="5"/>
    </row>
    <row r="3026" spans="7:16" x14ac:dyDescent="0.2">
      <c r="G3026" s="5"/>
      <c r="P3026" s="5"/>
    </row>
    <row r="3027" spans="7:16" x14ac:dyDescent="0.2">
      <c r="G3027" s="5"/>
      <c r="P3027" s="5"/>
    </row>
    <row r="3028" spans="7:16" x14ac:dyDescent="0.2">
      <c r="G3028" s="5"/>
      <c r="P3028" s="5"/>
    </row>
    <row r="3029" spans="7:16" x14ac:dyDescent="0.2">
      <c r="G3029" s="5"/>
      <c r="P3029" s="5"/>
    </row>
    <row r="3030" spans="7:16" x14ac:dyDescent="0.2">
      <c r="G3030" s="5"/>
      <c r="P3030" s="5"/>
    </row>
    <row r="3031" spans="7:16" x14ac:dyDescent="0.2">
      <c r="G3031" s="5"/>
      <c r="P3031" s="5"/>
    </row>
    <row r="3032" spans="7:16" x14ac:dyDescent="0.2">
      <c r="G3032" s="5"/>
      <c r="P3032" s="5"/>
    </row>
    <row r="3033" spans="7:16" x14ac:dyDescent="0.2">
      <c r="G3033" s="5"/>
      <c r="P3033" s="5"/>
    </row>
    <row r="3034" spans="7:16" x14ac:dyDescent="0.2">
      <c r="G3034" s="5"/>
      <c r="P3034" s="5"/>
    </row>
    <row r="3035" spans="7:16" x14ac:dyDescent="0.2">
      <c r="G3035" s="5"/>
      <c r="P3035" s="5"/>
    </row>
    <row r="3036" spans="7:16" x14ac:dyDescent="0.2">
      <c r="G3036" s="5"/>
      <c r="P3036" s="5"/>
    </row>
    <row r="3037" spans="7:16" x14ac:dyDescent="0.2">
      <c r="G3037" s="5"/>
      <c r="P3037" s="5"/>
    </row>
    <row r="3038" spans="7:16" x14ac:dyDescent="0.2">
      <c r="G3038" s="5"/>
      <c r="P3038" s="5"/>
    </row>
    <row r="3039" spans="7:16" x14ac:dyDescent="0.2">
      <c r="G3039" s="5"/>
      <c r="P3039" s="5"/>
    </row>
    <row r="3040" spans="7:16" x14ac:dyDescent="0.2">
      <c r="G3040" s="5"/>
      <c r="P3040" s="5"/>
    </row>
    <row r="3041" spans="7:16" x14ac:dyDescent="0.2">
      <c r="G3041" s="5"/>
      <c r="P3041" s="5"/>
    </row>
    <row r="3042" spans="7:16" x14ac:dyDescent="0.2">
      <c r="G3042" s="5"/>
      <c r="P3042" s="5"/>
    </row>
    <row r="3043" spans="7:16" x14ac:dyDescent="0.2">
      <c r="G3043" s="5"/>
      <c r="P3043" s="5"/>
    </row>
    <row r="3044" spans="7:16" x14ac:dyDescent="0.2">
      <c r="G3044" s="5"/>
      <c r="P3044" s="5"/>
    </row>
    <row r="3045" spans="7:16" x14ac:dyDescent="0.2">
      <c r="G3045" s="5"/>
      <c r="P3045" s="5"/>
    </row>
    <row r="3046" spans="7:16" x14ac:dyDescent="0.2">
      <c r="G3046" s="5"/>
      <c r="P3046" s="5"/>
    </row>
    <row r="3047" spans="7:16" x14ac:dyDescent="0.2">
      <c r="G3047" s="5"/>
      <c r="P3047" s="5"/>
    </row>
    <row r="3048" spans="7:16" x14ac:dyDescent="0.2">
      <c r="G3048" s="5"/>
      <c r="P3048" s="5"/>
    </row>
    <row r="3049" spans="7:16" x14ac:dyDescent="0.2">
      <c r="G3049" s="5"/>
      <c r="P3049" s="5"/>
    </row>
    <row r="3050" spans="7:16" x14ac:dyDescent="0.2">
      <c r="G3050" s="5"/>
      <c r="P3050" s="5"/>
    </row>
    <row r="3051" spans="7:16" x14ac:dyDescent="0.2">
      <c r="G3051" s="5"/>
      <c r="P3051" s="5"/>
    </row>
    <row r="3052" spans="7:16" x14ac:dyDescent="0.2">
      <c r="G3052" s="5"/>
      <c r="P3052" s="5"/>
    </row>
    <row r="3053" spans="7:16" x14ac:dyDescent="0.2">
      <c r="G3053" s="5"/>
      <c r="P3053" s="5"/>
    </row>
    <row r="3054" spans="7:16" x14ac:dyDescent="0.2">
      <c r="G3054" s="5"/>
      <c r="P3054" s="5"/>
    </row>
    <row r="3055" spans="7:16" x14ac:dyDescent="0.2">
      <c r="G3055" s="5"/>
      <c r="P3055" s="5"/>
    </row>
    <row r="3056" spans="7:16" x14ac:dyDescent="0.2">
      <c r="G3056" s="5"/>
      <c r="P3056" s="5"/>
    </row>
    <row r="3057" spans="7:16" x14ac:dyDescent="0.2">
      <c r="G3057" s="5"/>
      <c r="P3057" s="5"/>
    </row>
    <row r="3058" spans="7:16" x14ac:dyDescent="0.2">
      <c r="G3058" s="5"/>
      <c r="P3058" s="5"/>
    </row>
    <row r="3059" spans="7:16" x14ac:dyDescent="0.2">
      <c r="G3059" s="5"/>
      <c r="P3059" s="5"/>
    </row>
    <row r="3060" spans="7:16" x14ac:dyDescent="0.2">
      <c r="G3060" s="5"/>
      <c r="P3060" s="5"/>
    </row>
    <row r="3061" spans="7:16" x14ac:dyDescent="0.2">
      <c r="G3061" s="5"/>
      <c r="P3061" s="5"/>
    </row>
    <row r="3062" spans="7:16" x14ac:dyDescent="0.2">
      <c r="G3062" s="5"/>
      <c r="P3062" s="5"/>
    </row>
    <row r="3063" spans="7:16" x14ac:dyDescent="0.2">
      <c r="G3063" s="5"/>
      <c r="P3063" s="5"/>
    </row>
    <row r="3064" spans="7:16" x14ac:dyDescent="0.2">
      <c r="G3064" s="5"/>
      <c r="P3064" s="5"/>
    </row>
    <row r="3065" spans="7:16" x14ac:dyDescent="0.2">
      <c r="G3065" s="5"/>
      <c r="P3065" s="5"/>
    </row>
    <row r="3066" spans="7:16" x14ac:dyDescent="0.2">
      <c r="G3066" s="5"/>
      <c r="P3066" s="5"/>
    </row>
    <row r="3067" spans="7:16" x14ac:dyDescent="0.2">
      <c r="G3067" s="5"/>
      <c r="P3067" s="5"/>
    </row>
    <row r="3068" spans="7:16" x14ac:dyDescent="0.2">
      <c r="G3068" s="5"/>
      <c r="P3068" s="5"/>
    </row>
    <row r="3069" spans="7:16" x14ac:dyDescent="0.2">
      <c r="G3069" s="5"/>
      <c r="P3069" s="5"/>
    </row>
    <row r="3070" spans="7:16" x14ac:dyDescent="0.2">
      <c r="G3070" s="5"/>
      <c r="P3070" s="5"/>
    </row>
    <row r="3071" spans="7:16" x14ac:dyDescent="0.2">
      <c r="G3071" s="5"/>
      <c r="P3071" s="5"/>
    </row>
    <row r="3072" spans="7:16" x14ac:dyDescent="0.2">
      <c r="G3072" s="5"/>
      <c r="P3072" s="5"/>
    </row>
    <row r="3073" spans="7:16" x14ac:dyDescent="0.2">
      <c r="G3073" s="5"/>
      <c r="P3073" s="5"/>
    </row>
    <row r="3074" spans="7:16" x14ac:dyDescent="0.2">
      <c r="G3074" s="5"/>
      <c r="P3074" s="5"/>
    </row>
    <row r="3075" spans="7:16" x14ac:dyDescent="0.2">
      <c r="G3075" s="5"/>
      <c r="P3075" s="5"/>
    </row>
    <row r="3076" spans="7:16" x14ac:dyDescent="0.2">
      <c r="G3076" s="5"/>
      <c r="P3076" s="5"/>
    </row>
    <row r="3077" spans="7:16" x14ac:dyDescent="0.2">
      <c r="G3077" s="5"/>
      <c r="P3077" s="5"/>
    </row>
    <row r="3078" spans="7:16" x14ac:dyDescent="0.2">
      <c r="G3078" s="5"/>
      <c r="P3078" s="5"/>
    </row>
    <row r="3079" spans="7:16" x14ac:dyDescent="0.2">
      <c r="G3079" s="5"/>
      <c r="P3079" s="5"/>
    </row>
    <row r="3080" spans="7:16" x14ac:dyDescent="0.2">
      <c r="G3080" s="5"/>
      <c r="P3080" s="5"/>
    </row>
    <row r="3081" spans="7:16" x14ac:dyDescent="0.2">
      <c r="G3081" s="5"/>
      <c r="P3081" s="5"/>
    </row>
    <row r="3082" spans="7:16" x14ac:dyDescent="0.2">
      <c r="G3082" s="5"/>
      <c r="P3082" s="5"/>
    </row>
    <row r="3083" spans="7:16" x14ac:dyDescent="0.2">
      <c r="G3083" s="5"/>
      <c r="P3083" s="5"/>
    </row>
    <row r="3084" spans="7:16" x14ac:dyDescent="0.2">
      <c r="G3084" s="5"/>
      <c r="P3084" s="5"/>
    </row>
    <row r="3085" spans="7:16" x14ac:dyDescent="0.2">
      <c r="G3085" s="5"/>
      <c r="P3085" s="5"/>
    </row>
    <row r="3086" spans="7:16" x14ac:dyDescent="0.2">
      <c r="G3086" s="5"/>
      <c r="P3086" s="5"/>
    </row>
    <row r="3087" spans="7:16" x14ac:dyDescent="0.2">
      <c r="G3087" s="5"/>
      <c r="P3087" s="5"/>
    </row>
    <row r="3088" spans="7:16" x14ac:dyDescent="0.2">
      <c r="G3088" s="5"/>
      <c r="P3088" s="5"/>
    </row>
    <row r="3089" spans="7:16" x14ac:dyDescent="0.2">
      <c r="G3089" s="5"/>
      <c r="P3089" s="5"/>
    </row>
    <row r="3090" spans="7:16" x14ac:dyDescent="0.2">
      <c r="G3090" s="5"/>
      <c r="P3090" s="5"/>
    </row>
    <row r="3091" spans="7:16" x14ac:dyDescent="0.2">
      <c r="G3091" s="5"/>
      <c r="P3091" s="5"/>
    </row>
    <row r="3092" spans="7:16" x14ac:dyDescent="0.2">
      <c r="G3092" s="5"/>
      <c r="P3092" s="5"/>
    </row>
    <row r="3093" spans="7:16" x14ac:dyDescent="0.2">
      <c r="G3093" s="5"/>
      <c r="P3093" s="5"/>
    </row>
    <row r="3094" spans="7:16" x14ac:dyDescent="0.2">
      <c r="G3094" s="5"/>
      <c r="P3094" s="5"/>
    </row>
    <row r="3095" spans="7:16" x14ac:dyDescent="0.2">
      <c r="G3095" s="5"/>
      <c r="P3095" s="5"/>
    </row>
    <row r="3096" spans="7:16" x14ac:dyDescent="0.2">
      <c r="G3096" s="5"/>
      <c r="P3096" s="5"/>
    </row>
    <row r="3097" spans="7:16" x14ac:dyDescent="0.2">
      <c r="G3097" s="5"/>
      <c r="P3097" s="5"/>
    </row>
    <row r="3098" spans="7:16" x14ac:dyDescent="0.2">
      <c r="G3098" s="5"/>
      <c r="P3098" s="5"/>
    </row>
    <row r="3099" spans="7:16" x14ac:dyDescent="0.2">
      <c r="G3099" s="5"/>
      <c r="P3099" s="5"/>
    </row>
    <row r="3100" spans="7:16" x14ac:dyDescent="0.2">
      <c r="G3100" s="5"/>
      <c r="P3100" s="5"/>
    </row>
    <row r="3101" spans="7:16" x14ac:dyDescent="0.2">
      <c r="G3101" s="5"/>
      <c r="P3101" s="5"/>
    </row>
    <row r="3102" spans="7:16" x14ac:dyDescent="0.2">
      <c r="G3102" s="5"/>
      <c r="P3102" s="5"/>
    </row>
    <row r="3103" spans="7:16" x14ac:dyDescent="0.2">
      <c r="G3103" s="5"/>
      <c r="P3103" s="5"/>
    </row>
    <row r="3104" spans="7:16" x14ac:dyDescent="0.2">
      <c r="G3104" s="5"/>
      <c r="P3104" s="5"/>
    </row>
    <row r="3105" spans="7:16" x14ac:dyDescent="0.2">
      <c r="G3105" s="5"/>
      <c r="P3105" s="5"/>
    </row>
    <row r="3106" spans="7:16" x14ac:dyDescent="0.2">
      <c r="G3106" s="5"/>
      <c r="P3106" s="5"/>
    </row>
    <row r="3107" spans="7:16" x14ac:dyDescent="0.2">
      <c r="G3107" s="5"/>
      <c r="P3107" s="5"/>
    </row>
    <row r="3108" spans="7:16" x14ac:dyDescent="0.2">
      <c r="G3108" s="5"/>
      <c r="P3108" s="5"/>
    </row>
    <row r="3109" spans="7:16" x14ac:dyDescent="0.2">
      <c r="G3109" s="5"/>
      <c r="P3109" s="5"/>
    </row>
    <row r="3110" spans="7:16" x14ac:dyDescent="0.2">
      <c r="G3110" s="5"/>
      <c r="P3110" s="5"/>
    </row>
    <row r="3111" spans="7:16" x14ac:dyDescent="0.2">
      <c r="G3111" s="5"/>
      <c r="P3111" s="5"/>
    </row>
    <row r="3112" spans="7:16" x14ac:dyDescent="0.2">
      <c r="G3112" s="5"/>
      <c r="P3112" s="5"/>
    </row>
    <row r="3113" spans="7:16" x14ac:dyDescent="0.2">
      <c r="G3113" s="5"/>
      <c r="P3113" s="5"/>
    </row>
    <row r="3114" spans="7:16" x14ac:dyDescent="0.2">
      <c r="G3114" s="5"/>
      <c r="P3114" s="5"/>
    </row>
    <row r="3115" spans="7:16" x14ac:dyDescent="0.2">
      <c r="G3115" s="5"/>
      <c r="P3115" s="5"/>
    </row>
    <row r="3116" spans="7:16" x14ac:dyDescent="0.2">
      <c r="G3116" s="5"/>
      <c r="P3116" s="5"/>
    </row>
    <row r="3117" spans="7:16" x14ac:dyDescent="0.2">
      <c r="G3117" s="5"/>
      <c r="P3117" s="5"/>
    </row>
    <row r="3118" spans="7:16" x14ac:dyDescent="0.2">
      <c r="G3118" s="5"/>
      <c r="P3118" s="5"/>
    </row>
    <row r="3119" spans="7:16" x14ac:dyDescent="0.2">
      <c r="G3119" s="5"/>
      <c r="P3119" s="5"/>
    </row>
    <row r="3120" spans="7:16" x14ac:dyDescent="0.2">
      <c r="G3120" s="5"/>
      <c r="P3120" s="5"/>
    </row>
    <row r="3121" spans="7:16" x14ac:dyDescent="0.2">
      <c r="G3121" s="5"/>
      <c r="P3121" s="5"/>
    </row>
    <row r="3122" spans="7:16" x14ac:dyDescent="0.2">
      <c r="G3122" s="5"/>
      <c r="P3122" s="5"/>
    </row>
    <row r="3123" spans="7:16" x14ac:dyDescent="0.2">
      <c r="G3123" s="5"/>
      <c r="P3123" s="5"/>
    </row>
    <row r="3124" spans="7:16" x14ac:dyDescent="0.2">
      <c r="G3124" s="5"/>
      <c r="P3124" s="5"/>
    </row>
    <row r="3125" spans="7:16" x14ac:dyDescent="0.2">
      <c r="G3125" s="5"/>
      <c r="P3125" s="5"/>
    </row>
    <row r="3126" spans="7:16" x14ac:dyDescent="0.2">
      <c r="G3126" s="5"/>
      <c r="P3126" s="5"/>
    </row>
    <row r="3127" spans="7:16" x14ac:dyDescent="0.2">
      <c r="G3127" s="5"/>
      <c r="P3127" s="5"/>
    </row>
    <row r="3128" spans="7:16" x14ac:dyDescent="0.2">
      <c r="G3128" s="5"/>
      <c r="P3128" s="5"/>
    </row>
    <row r="3129" spans="7:16" x14ac:dyDescent="0.2">
      <c r="G3129" s="5"/>
      <c r="P3129" s="5"/>
    </row>
    <row r="3130" spans="7:16" x14ac:dyDescent="0.2">
      <c r="G3130" s="5"/>
      <c r="P3130" s="5"/>
    </row>
    <row r="3131" spans="7:16" x14ac:dyDescent="0.2">
      <c r="G3131" s="5"/>
      <c r="P3131" s="5"/>
    </row>
    <row r="3132" spans="7:16" x14ac:dyDescent="0.2">
      <c r="G3132" s="5"/>
      <c r="P3132" s="5"/>
    </row>
    <row r="3133" spans="7:16" x14ac:dyDescent="0.2">
      <c r="G3133" s="5"/>
      <c r="P3133" s="5"/>
    </row>
    <row r="3134" spans="7:16" x14ac:dyDescent="0.2">
      <c r="G3134" s="5"/>
      <c r="P3134" s="5"/>
    </row>
    <row r="3135" spans="7:16" x14ac:dyDescent="0.2">
      <c r="G3135" s="5"/>
      <c r="P3135" s="5"/>
    </row>
    <row r="3136" spans="7:16" x14ac:dyDescent="0.2">
      <c r="G3136" s="5"/>
      <c r="P3136" s="5"/>
    </row>
    <row r="3137" spans="7:16" x14ac:dyDescent="0.2">
      <c r="G3137" s="5"/>
      <c r="P3137" s="5"/>
    </row>
    <row r="3138" spans="7:16" x14ac:dyDescent="0.2">
      <c r="G3138" s="5"/>
      <c r="P3138" s="5"/>
    </row>
    <row r="3139" spans="7:16" x14ac:dyDescent="0.2">
      <c r="G3139" s="5"/>
      <c r="P3139" s="5"/>
    </row>
    <row r="3140" spans="7:16" x14ac:dyDescent="0.2">
      <c r="G3140" s="5"/>
      <c r="P3140" s="5"/>
    </row>
    <row r="3141" spans="7:16" x14ac:dyDescent="0.2">
      <c r="G3141" s="5"/>
      <c r="P3141" s="5"/>
    </row>
    <row r="3142" spans="7:16" x14ac:dyDescent="0.2">
      <c r="G3142" s="5"/>
      <c r="P3142" s="5"/>
    </row>
    <row r="3143" spans="7:16" x14ac:dyDescent="0.2">
      <c r="G3143" s="5"/>
      <c r="P3143" s="5"/>
    </row>
    <row r="3144" spans="7:16" x14ac:dyDescent="0.2">
      <c r="G3144" s="5"/>
      <c r="P3144" s="5"/>
    </row>
    <row r="3145" spans="7:16" x14ac:dyDescent="0.2">
      <c r="G3145" s="5"/>
      <c r="P3145" s="5"/>
    </row>
    <row r="3146" spans="7:16" x14ac:dyDescent="0.2">
      <c r="G3146" s="5"/>
      <c r="P3146" s="5"/>
    </row>
    <row r="3147" spans="7:16" x14ac:dyDescent="0.2">
      <c r="G3147" s="5"/>
      <c r="P3147" s="5"/>
    </row>
    <row r="3148" spans="7:16" x14ac:dyDescent="0.2">
      <c r="G3148" s="5"/>
      <c r="P3148" s="5"/>
    </row>
    <row r="3149" spans="7:16" x14ac:dyDescent="0.2">
      <c r="G3149" s="5"/>
      <c r="P3149" s="5"/>
    </row>
    <row r="3150" spans="7:16" x14ac:dyDescent="0.2">
      <c r="G3150" s="5"/>
      <c r="P3150" s="5"/>
    </row>
    <row r="3151" spans="7:16" x14ac:dyDescent="0.2">
      <c r="G3151" s="5"/>
      <c r="P3151" s="5"/>
    </row>
    <row r="3152" spans="7:16" x14ac:dyDescent="0.2">
      <c r="G3152" s="5"/>
      <c r="P3152" s="5"/>
    </row>
    <row r="3153" spans="7:16" x14ac:dyDescent="0.2">
      <c r="G3153" s="5"/>
      <c r="P3153" s="5"/>
    </row>
    <row r="3154" spans="7:16" x14ac:dyDescent="0.2">
      <c r="G3154" s="5"/>
      <c r="P3154" s="5"/>
    </row>
    <row r="3155" spans="7:16" x14ac:dyDescent="0.2">
      <c r="G3155" s="5"/>
      <c r="P3155" s="5"/>
    </row>
    <row r="3156" spans="7:16" x14ac:dyDescent="0.2">
      <c r="G3156" s="5"/>
      <c r="P3156" s="5"/>
    </row>
    <row r="3157" spans="7:16" x14ac:dyDescent="0.2">
      <c r="G3157" s="5"/>
      <c r="P3157" s="5"/>
    </row>
    <row r="3158" spans="7:16" x14ac:dyDescent="0.2">
      <c r="G3158" s="5"/>
      <c r="P3158" s="5"/>
    </row>
    <row r="3159" spans="7:16" x14ac:dyDescent="0.2">
      <c r="G3159" s="5"/>
      <c r="P3159" s="5"/>
    </row>
    <row r="3160" spans="7:16" x14ac:dyDescent="0.2">
      <c r="G3160" s="5"/>
      <c r="P3160" s="5"/>
    </row>
    <row r="3161" spans="7:16" x14ac:dyDescent="0.2">
      <c r="G3161" s="5"/>
      <c r="P3161" s="5"/>
    </row>
    <row r="3162" spans="7:16" x14ac:dyDescent="0.2">
      <c r="G3162" s="5"/>
      <c r="P3162" s="5"/>
    </row>
    <row r="3163" spans="7:16" x14ac:dyDescent="0.2">
      <c r="G3163" s="5"/>
      <c r="P3163" s="5"/>
    </row>
    <row r="3164" spans="7:16" x14ac:dyDescent="0.2">
      <c r="G3164" s="5"/>
      <c r="P3164" s="5"/>
    </row>
    <row r="3165" spans="7:16" x14ac:dyDescent="0.2">
      <c r="G3165" s="5"/>
      <c r="P3165" s="5"/>
    </row>
    <row r="3166" spans="7:16" x14ac:dyDescent="0.2">
      <c r="G3166" s="5"/>
      <c r="P3166" s="5"/>
    </row>
    <row r="3167" spans="7:16" x14ac:dyDescent="0.2">
      <c r="G3167" s="5"/>
      <c r="P3167" s="5"/>
    </row>
    <row r="3168" spans="7:16" x14ac:dyDescent="0.2">
      <c r="G3168" s="5"/>
      <c r="P3168" s="5"/>
    </row>
    <row r="3169" spans="7:16" x14ac:dyDescent="0.2">
      <c r="G3169" s="5"/>
      <c r="P3169" s="5"/>
    </row>
    <row r="3170" spans="7:16" x14ac:dyDescent="0.2">
      <c r="G3170" s="5"/>
      <c r="P3170" s="5"/>
    </row>
    <row r="3171" spans="7:16" x14ac:dyDescent="0.2">
      <c r="G3171" s="5"/>
      <c r="P3171" s="5"/>
    </row>
    <row r="3172" spans="7:16" x14ac:dyDescent="0.2">
      <c r="G3172" s="5"/>
      <c r="P3172" s="5"/>
    </row>
    <row r="3173" spans="7:16" x14ac:dyDescent="0.2">
      <c r="G3173" s="5"/>
      <c r="P3173" s="5"/>
    </row>
    <row r="3174" spans="7:16" x14ac:dyDescent="0.2">
      <c r="G3174" s="5"/>
      <c r="P3174" s="5"/>
    </row>
    <row r="3175" spans="7:16" x14ac:dyDescent="0.2">
      <c r="G3175" s="5"/>
      <c r="P3175" s="5"/>
    </row>
    <row r="3176" spans="7:16" x14ac:dyDescent="0.2">
      <c r="G3176" s="5"/>
      <c r="P3176" s="5"/>
    </row>
    <row r="3177" spans="7:16" x14ac:dyDescent="0.2">
      <c r="G3177" s="5"/>
      <c r="P3177" s="5"/>
    </row>
    <row r="3178" spans="7:16" x14ac:dyDescent="0.2">
      <c r="G3178" s="5"/>
      <c r="P3178" s="5"/>
    </row>
    <row r="3179" spans="7:16" x14ac:dyDescent="0.2">
      <c r="G3179" s="5"/>
      <c r="P3179" s="5"/>
    </row>
    <row r="3180" spans="7:16" x14ac:dyDescent="0.2">
      <c r="G3180" s="5"/>
      <c r="P3180" s="5"/>
    </row>
    <row r="3181" spans="7:16" x14ac:dyDescent="0.2">
      <c r="G3181" s="5"/>
      <c r="P3181" s="5"/>
    </row>
    <row r="3182" spans="7:16" x14ac:dyDescent="0.2">
      <c r="G3182" s="5"/>
      <c r="P3182" s="5"/>
    </row>
    <row r="3183" spans="7:16" x14ac:dyDescent="0.2">
      <c r="G3183" s="5"/>
      <c r="P3183" s="5"/>
    </row>
    <row r="3184" spans="7:16" x14ac:dyDescent="0.2">
      <c r="G3184" s="5"/>
      <c r="P3184" s="5"/>
    </row>
    <row r="3185" spans="7:16" x14ac:dyDescent="0.2">
      <c r="G3185" s="5"/>
      <c r="P3185" s="5"/>
    </row>
    <row r="3186" spans="7:16" x14ac:dyDescent="0.2">
      <c r="G3186" s="5"/>
      <c r="P3186" s="5"/>
    </row>
    <row r="3187" spans="7:16" x14ac:dyDescent="0.2">
      <c r="G3187" s="5"/>
      <c r="P3187" s="5"/>
    </row>
    <row r="3188" spans="7:16" x14ac:dyDescent="0.2">
      <c r="G3188" s="5"/>
      <c r="P3188" s="5"/>
    </row>
    <row r="3189" spans="7:16" x14ac:dyDescent="0.2">
      <c r="G3189" s="5"/>
      <c r="P3189" s="5"/>
    </row>
    <row r="3190" spans="7:16" x14ac:dyDescent="0.2">
      <c r="G3190" s="5"/>
      <c r="P3190" s="5"/>
    </row>
    <row r="3191" spans="7:16" x14ac:dyDescent="0.2">
      <c r="G3191" s="5"/>
      <c r="P3191" s="5"/>
    </row>
    <row r="3192" spans="7:16" x14ac:dyDescent="0.2">
      <c r="G3192" s="5"/>
      <c r="P3192" s="5"/>
    </row>
    <row r="3193" spans="7:16" x14ac:dyDescent="0.2">
      <c r="G3193" s="5"/>
      <c r="P3193" s="5"/>
    </row>
    <row r="3194" spans="7:16" x14ac:dyDescent="0.2">
      <c r="G3194" s="5"/>
      <c r="P3194" s="5"/>
    </row>
    <row r="3195" spans="7:16" x14ac:dyDescent="0.2">
      <c r="G3195" s="5"/>
      <c r="P3195" s="5"/>
    </row>
    <row r="3196" spans="7:16" x14ac:dyDescent="0.2">
      <c r="G3196" s="5"/>
      <c r="P3196" s="5"/>
    </row>
    <row r="3197" spans="7:16" x14ac:dyDescent="0.2">
      <c r="G3197" s="5"/>
      <c r="P3197" s="5"/>
    </row>
    <row r="3198" spans="7:16" x14ac:dyDescent="0.2">
      <c r="G3198" s="5"/>
      <c r="P3198" s="5"/>
    </row>
    <row r="3199" spans="7:16" x14ac:dyDescent="0.2">
      <c r="G3199" s="5"/>
      <c r="P3199" s="5"/>
    </row>
    <row r="3200" spans="7:16" x14ac:dyDescent="0.2">
      <c r="G3200" s="5"/>
      <c r="P3200" s="5"/>
    </row>
    <row r="3201" spans="7:16" x14ac:dyDescent="0.2">
      <c r="G3201" s="5"/>
      <c r="P3201" s="5"/>
    </row>
    <row r="3202" spans="7:16" x14ac:dyDescent="0.2">
      <c r="G3202" s="5"/>
      <c r="P3202" s="5"/>
    </row>
    <row r="3203" spans="7:16" x14ac:dyDescent="0.2">
      <c r="G3203" s="5"/>
      <c r="P3203" s="5"/>
    </row>
    <row r="3204" spans="7:16" x14ac:dyDescent="0.2">
      <c r="G3204" s="5"/>
      <c r="P3204" s="5"/>
    </row>
    <row r="3205" spans="7:16" x14ac:dyDescent="0.2">
      <c r="G3205" s="5"/>
      <c r="P3205" s="5"/>
    </row>
    <row r="3206" spans="7:16" x14ac:dyDescent="0.2">
      <c r="G3206" s="5"/>
      <c r="P3206" s="5"/>
    </row>
    <row r="3207" spans="7:16" x14ac:dyDescent="0.2">
      <c r="G3207" s="5"/>
      <c r="P3207" s="5"/>
    </row>
    <row r="3208" spans="7:16" x14ac:dyDescent="0.2">
      <c r="G3208" s="5"/>
      <c r="P3208" s="5"/>
    </row>
    <row r="3209" spans="7:16" x14ac:dyDescent="0.2">
      <c r="G3209" s="5"/>
      <c r="P3209" s="5"/>
    </row>
    <row r="3210" spans="7:16" x14ac:dyDescent="0.2">
      <c r="G3210" s="5"/>
      <c r="P3210" s="5"/>
    </row>
    <row r="3211" spans="7:16" x14ac:dyDescent="0.2">
      <c r="G3211" s="5"/>
      <c r="P3211" s="5"/>
    </row>
    <row r="3212" spans="7:16" x14ac:dyDescent="0.2">
      <c r="G3212" s="5"/>
      <c r="P3212" s="5"/>
    </row>
    <row r="3213" spans="7:16" x14ac:dyDescent="0.2">
      <c r="G3213" s="5"/>
      <c r="P3213" s="5"/>
    </row>
    <row r="3214" spans="7:16" x14ac:dyDescent="0.2">
      <c r="G3214" s="5"/>
      <c r="P3214" s="5"/>
    </row>
    <row r="3215" spans="7:16" x14ac:dyDescent="0.2">
      <c r="G3215" s="5"/>
      <c r="P3215" s="5"/>
    </row>
    <row r="3216" spans="7:16" x14ac:dyDescent="0.2">
      <c r="G3216" s="5"/>
      <c r="P3216" s="5"/>
    </row>
    <row r="3217" spans="7:16" x14ac:dyDescent="0.2">
      <c r="G3217" s="5"/>
      <c r="P3217" s="5"/>
    </row>
    <row r="3218" spans="7:16" x14ac:dyDescent="0.2">
      <c r="G3218" s="5"/>
      <c r="P3218" s="5"/>
    </row>
    <row r="3219" spans="7:16" x14ac:dyDescent="0.2">
      <c r="G3219" s="5"/>
      <c r="P3219" s="5"/>
    </row>
    <row r="3220" spans="7:16" x14ac:dyDescent="0.2">
      <c r="G3220" s="5"/>
      <c r="P3220" s="5"/>
    </row>
    <row r="3221" spans="7:16" x14ac:dyDescent="0.2">
      <c r="G3221" s="5"/>
      <c r="P3221" s="5"/>
    </row>
    <row r="3222" spans="7:16" x14ac:dyDescent="0.2">
      <c r="G3222" s="5"/>
      <c r="P3222" s="5"/>
    </row>
    <row r="3223" spans="7:16" x14ac:dyDescent="0.2">
      <c r="G3223" s="5"/>
      <c r="P3223" s="5"/>
    </row>
    <row r="3224" spans="7:16" x14ac:dyDescent="0.2">
      <c r="G3224" s="5"/>
      <c r="P3224" s="5"/>
    </row>
    <row r="3225" spans="7:16" x14ac:dyDescent="0.2">
      <c r="G3225" s="5"/>
      <c r="P3225" s="5"/>
    </row>
    <row r="3226" spans="7:16" x14ac:dyDescent="0.2">
      <c r="G3226" s="5"/>
      <c r="P3226" s="5"/>
    </row>
    <row r="3227" spans="7:16" x14ac:dyDescent="0.2">
      <c r="G3227" s="5"/>
      <c r="P3227" s="5"/>
    </row>
    <row r="3228" spans="7:16" x14ac:dyDescent="0.2">
      <c r="G3228" s="5"/>
      <c r="P3228" s="5"/>
    </row>
    <row r="3229" spans="7:16" x14ac:dyDescent="0.2">
      <c r="G3229" s="5"/>
      <c r="P3229" s="5"/>
    </row>
    <row r="3230" spans="7:16" x14ac:dyDescent="0.2">
      <c r="G3230" s="5"/>
      <c r="P3230" s="5"/>
    </row>
    <row r="3231" spans="7:16" x14ac:dyDescent="0.2">
      <c r="G3231" s="5"/>
      <c r="P3231" s="5"/>
    </row>
    <row r="3232" spans="7:16" x14ac:dyDescent="0.2">
      <c r="G3232" s="5"/>
      <c r="P3232" s="5"/>
    </row>
    <row r="3233" spans="7:16" x14ac:dyDescent="0.2">
      <c r="G3233" s="5"/>
      <c r="P3233" s="5"/>
    </row>
    <row r="3234" spans="7:16" x14ac:dyDescent="0.2">
      <c r="G3234" s="5"/>
      <c r="P3234" s="5"/>
    </row>
    <row r="3235" spans="7:16" x14ac:dyDescent="0.2">
      <c r="G3235" s="5"/>
      <c r="P3235" s="5"/>
    </row>
    <row r="3236" spans="7:16" x14ac:dyDescent="0.2">
      <c r="G3236" s="5"/>
      <c r="P3236" s="5"/>
    </row>
    <row r="3237" spans="7:16" x14ac:dyDescent="0.2">
      <c r="G3237" s="5"/>
      <c r="P3237" s="5"/>
    </row>
    <row r="3238" spans="7:16" x14ac:dyDescent="0.2">
      <c r="G3238" s="5"/>
      <c r="P3238" s="5"/>
    </row>
    <row r="3239" spans="7:16" x14ac:dyDescent="0.2">
      <c r="G3239" s="5"/>
      <c r="P3239" s="5"/>
    </row>
    <row r="3240" spans="7:16" x14ac:dyDescent="0.2">
      <c r="G3240" s="5"/>
      <c r="P3240" s="5"/>
    </row>
    <row r="3241" spans="7:16" x14ac:dyDescent="0.2">
      <c r="G3241" s="5"/>
      <c r="P3241" s="5"/>
    </row>
    <row r="3242" spans="7:16" x14ac:dyDescent="0.2">
      <c r="G3242" s="5"/>
      <c r="P3242" s="5"/>
    </row>
    <row r="3243" spans="7:16" x14ac:dyDescent="0.2">
      <c r="G3243" s="5"/>
      <c r="P3243" s="5"/>
    </row>
    <row r="3244" spans="7:16" x14ac:dyDescent="0.2">
      <c r="G3244" s="5"/>
      <c r="P3244" s="5"/>
    </row>
    <row r="3245" spans="7:16" x14ac:dyDescent="0.2">
      <c r="G3245" s="5"/>
      <c r="P3245" s="5"/>
    </row>
    <row r="3246" spans="7:16" x14ac:dyDescent="0.2">
      <c r="G3246" s="5"/>
      <c r="P3246" s="5"/>
    </row>
    <row r="3247" spans="7:16" x14ac:dyDescent="0.2">
      <c r="G3247" s="5"/>
      <c r="P3247" s="5"/>
    </row>
    <row r="3248" spans="7:16" x14ac:dyDescent="0.2">
      <c r="G3248" s="5"/>
      <c r="P3248" s="5"/>
    </row>
    <row r="3249" spans="7:16" x14ac:dyDescent="0.2">
      <c r="G3249" s="5"/>
      <c r="P3249" s="5"/>
    </row>
    <row r="3250" spans="7:16" x14ac:dyDescent="0.2">
      <c r="G3250" s="5"/>
      <c r="P3250" s="5"/>
    </row>
    <row r="3251" spans="7:16" x14ac:dyDescent="0.2">
      <c r="G3251" s="5"/>
      <c r="P3251" s="5"/>
    </row>
    <row r="3252" spans="7:16" x14ac:dyDescent="0.2">
      <c r="G3252" s="5"/>
      <c r="P3252" s="5"/>
    </row>
    <row r="3253" spans="7:16" x14ac:dyDescent="0.2">
      <c r="G3253" s="5"/>
      <c r="P3253" s="5"/>
    </row>
    <row r="3254" spans="7:16" x14ac:dyDescent="0.2">
      <c r="G3254" s="5"/>
      <c r="P3254" s="5"/>
    </row>
    <row r="3255" spans="7:16" x14ac:dyDescent="0.2">
      <c r="G3255" s="5"/>
      <c r="P3255" s="5"/>
    </row>
    <row r="3256" spans="7:16" x14ac:dyDescent="0.2">
      <c r="G3256" s="5"/>
      <c r="P3256" s="5"/>
    </row>
    <row r="3257" spans="7:16" x14ac:dyDescent="0.2">
      <c r="G3257" s="5"/>
      <c r="P3257" s="5"/>
    </row>
    <row r="3258" spans="7:16" x14ac:dyDescent="0.2">
      <c r="G3258" s="5"/>
      <c r="P3258" s="5"/>
    </row>
    <row r="3259" spans="7:16" x14ac:dyDescent="0.2">
      <c r="G3259" s="5"/>
      <c r="P3259" s="5"/>
    </row>
    <row r="3260" spans="7:16" x14ac:dyDescent="0.2">
      <c r="G3260" s="5"/>
      <c r="P3260" s="5"/>
    </row>
    <row r="3261" spans="7:16" x14ac:dyDescent="0.2">
      <c r="G3261" s="5"/>
      <c r="P3261" s="5"/>
    </row>
    <row r="3262" spans="7:16" x14ac:dyDescent="0.2">
      <c r="G3262" s="5"/>
      <c r="P3262" s="5"/>
    </row>
    <row r="3263" spans="7:16" x14ac:dyDescent="0.2">
      <c r="G3263" s="5"/>
      <c r="P3263" s="5"/>
    </row>
    <row r="3264" spans="7:16" x14ac:dyDescent="0.2">
      <c r="G3264" s="5"/>
      <c r="P3264" s="5"/>
    </row>
    <row r="3265" spans="7:16" x14ac:dyDescent="0.2">
      <c r="G3265" s="5"/>
      <c r="P3265" s="5"/>
    </row>
    <row r="3266" spans="7:16" x14ac:dyDescent="0.2">
      <c r="G3266" s="5"/>
      <c r="P3266" s="5"/>
    </row>
    <row r="3267" spans="7:16" x14ac:dyDescent="0.2">
      <c r="G3267" s="5"/>
      <c r="P3267" s="5"/>
    </row>
    <row r="3268" spans="7:16" x14ac:dyDescent="0.2">
      <c r="G3268" s="5"/>
      <c r="P3268" s="5"/>
    </row>
    <row r="3269" spans="7:16" x14ac:dyDescent="0.2">
      <c r="G3269" s="5"/>
      <c r="P3269" s="5"/>
    </row>
    <row r="3270" spans="7:16" x14ac:dyDescent="0.2">
      <c r="G3270" s="5"/>
      <c r="P3270" s="5"/>
    </row>
    <row r="3271" spans="7:16" x14ac:dyDescent="0.2">
      <c r="G3271" s="5"/>
      <c r="P3271" s="5"/>
    </row>
    <row r="3272" spans="7:16" x14ac:dyDescent="0.2">
      <c r="G3272" s="5"/>
      <c r="P3272" s="5"/>
    </row>
    <row r="3273" spans="7:16" x14ac:dyDescent="0.2">
      <c r="G3273" s="5"/>
      <c r="P3273" s="5"/>
    </row>
    <row r="3274" spans="7:16" x14ac:dyDescent="0.2">
      <c r="G3274" s="5"/>
      <c r="P3274" s="5"/>
    </row>
    <row r="3275" spans="7:16" x14ac:dyDescent="0.2">
      <c r="G3275" s="5"/>
      <c r="P3275" s="5"/>
    </row>
    <row r="3276" spans="7:16" x14ac:dyDescent="0.2">
      <c r="G3276" s="5"/>
      <c r="P3276" s="5"/>
    </row>
    <row r="3277" spans="7:16" x14ac:dyDescent="0.2">
      <c r="G3277" s="5"/>
      <c r="P3277" s="5"/>
    </row>
    <row r="3278" spans="7:16" x14ac:dyDescent="0.2">
      <c r="G3278" s="5"/>
      <c r="P3278" s="5"/>
    </row>
    <row r="3279" spans="7:16" x14ac:dyDescent="0.2">
      <c r="G3279" s="5"/>
      <c r="P3279" s="5"/>
    </row>
    <row r="3280" spans="7:16" x14ac:dyDescent="0.2">
      <c r="G3280" s="5"/>
      <c r="P3280" s="5"/>
    </row>
    <row r="3281" spans="7:16" x14ac:dyDescent="0.2">
      <c r="G3281" s="5"/>
      <c r="P3281" s="5"/>
    </row>
    <row r="3282" spans="7:16" x14ac:dyDescent="0.2">
      <c r="G3282" s="5"/>
      <c r="P3282" s="5"/>
    </row>
    <row r="3283" spans="7:16" x14ac:dyDescent="0.2">
      <c r="G3283" s="5"/>
      <c r="P3283" s="5"/>
    </row>
    <row r="3284" spans="7:16" x14ac:dyDescent="0.2">
      <c r="G3284" s="5"/>
      <c r="P3284" s="5"/>
    </row>
    <row r="3285" spans="7:16" x14ac:dyDescent="0.2">
      <c r="G3285" s="5"/>
      <c r="P3285" s="5"/>
    </row>
    <row r="3286" spans="7:16" x14ac:dyDescent="0.2">
      <c r="G3286" s="5"/>
      <c r="P3286" s="5"/>
    </row>
    <row r="3287" spans="7:16" x14ac:dyDescent="0.2">
      <c r="G3287" s="5"/>
      <c r="P3287" s="5"/>
    </row>
    <row r="3288" spans="7:16" x14ac:dyDescent="0.2">
      <c r="G3288" s="5"/>
      <c r="P3288" s="5"/>
    </row>
    <row r="3289" spans="7:16" x14ac:dyDescent="0.2">
      <c r="G3289" s="5"/>
      <c r="P3289" s="5"/>
    </row>
    <row r="3290" spans="7:16" x14ac:dyDescent="0.2">
      <c r="G3290" s="5"/>
      <c r="P3290" s="5"/>
    </row>
    <row r="3291" spans="7:16" x14ac:dyDescent="0.2">
      <c r="G3291" s="5"/>
      <c r="P3291" s="5"/>
    </row>
    <row r="3292" spans="7:16" x14ac:dyDescent="0.2">
      <c r="G3292" s="5"/>
      <c r="P3292" s="5"/>
    </row>
    <row r="3293" spans="7:16" x14ac:dyDescent="0.2">
      <c r="G3293" s="5"/>
      <c r="P3293" s="5"/>
    </row>
    <row r="3294" spans="7:16" x14ac:dyDescent="0.2">
      <c r="G3294" s="5"/>
      <c r="P3294" s="5"/>
    </row>
    <row r="3295" spans="7:16" x14ac:dyDescent="0.2">
      <c r="G3295" s="5"/>
      <c r="P3295" s="5"/>
    </row>
    <row r="3296" spans="7:16" x14ac:dyDescent="0.2">
      <c r="G3296" s="5"/>
      <c r="P3296" s="5"/>
    </row>
    <row r="3297" spans="7:16" x14ac:dyDescent="0.2">
      <c r="G3297" s="5"/>
      <c r="P3297" s="5"/>
    </row>
    <row r="3298" spans="7:16" x14ac:dyDescent="0.2">
      <c r="G3298" s="5"/>
      <c r="P3298" s="5"/>
    </row>
    <row r="3299" spans="7:16" x14ac:dyDescent="0.2">
      <c r="G3299" s="5"/>
      <c r="P3299" s="5"/>
    </row>
    <row r="3300" spans="7:16" x14ac:dyDescent="0.2">
      <c r="G3300" s="5"/>
      <c r="P3300" s="5"/>
    </row>
    <row r="3301" spans="7:16" x14ac:dyDescent="0.2">
      <c r="G3301" s="5"/>
      <c r="P3301" s="5"/>
    </row>
    <row r="3302" spans="7:16" x14ac:dyDescent="0.2">
      <c r="G3302" s="5"/>
      <c r="P3302" s="5"/>
    </row>
    <row r="3303" spans="7:16" x14ac:dyDescent="0.2">
      <c r="G3303" s="5"/>
      <c r="P3303" s="5"/>
    </row>
    <row r="3304" spans="7:16" x14ac:dyDescent="0.2">
      <c r="G3304" s="5"/>
      <c r="P3304" s="5"/>
    </row>
    <row r="3305" spans="7:16" x14ac:dyDescent="0.2">
      <c r="G3305" s="5"/>
      <c r="P3305" s="5"/>
    </row>
    <row r="3306" spans="7:16" x14ac:dyDescent="0.2">
      <c r="G3306" s="5"/>
      <c r="P3306" s="5"/>
    </row>
    <row r="3307" spans="7:16" x14ac:dyDescent="0.2">
      <c r="G3307" s="5"/>
      <c r="P3307" s="5"/>
    </row>
    <row r="3308" spans="7:16" x14ac:dyDescent="0.2">
      <c r="G3308" s="5"/>
      <c r="P3308" s="5"/>
    </row>
    <row r="3309" spans="7:16" x14ac:dyDescent="0.2">
      <c r="G3309" s="5"/>
      <c r="P3309" s="5"/>
    </row>
    <row r="3310" spans="7:16" x14ac:dyDescent="0.2">
      <c r="G3310" s="5"/>
      <c r="P3310" s="5"/>
    </row>
    <row r="3311" spans="7:16" x14ac:dyDescent="0.2">
      <c r="G3311" s="5"/>
      <c r="P3311" s="5"/>
    </row>
    <row r="3312" spans="7:16" x14ac:dyDescent="0.2">
      <c r="G3312" s="5"/>
      <c r="P3312" s="5"/>
    </row>
    <row r="3313" spans="7:16" x14ac:dyDescent="0.2">
      <c r="G3313" s="5"/>
      <c r="P3313" s="5"/>
    </row>
    <row r="3314" spans="7:16" x14ac:dyDescent="0.2">
      <c r="G3314" s="5"/>
      <c r="P3314" s="5"/>
    </row>
    <row r="3315" spans="7:16" x14ac:dyDescent="0.2">
      <c r="G3315" s="5"/>
      <c r="P3315" s="5"/>
    </row>
    <row r="3316" spans="7:16" x14ac:dyDescent="0.2">
      <c r="G3316" s="5"/>
      <c r="P3316" s="5"/>
    </row>
    <row r="3317" spans="7:16" x14ac:dyDescent="0.2">
      <c r="G3317" s="5"/>
      <c r="P3317" s="5"/>
    </row>
    <row r="3318" spans="7:16" x14ac:dyDescent="0.2">
      <c r="G3318" s="5"/>
      <c r="P3318" s="5"/>
    </row>
    <row r="3319" spans="7:16" x14ac:dyDescent="0.2">
      <c r="G3319" s="5"/>
      <c r="P3319" s="5"/>
    </row>
    <row r="3320" spans="7:16" x14ac:dyDescent="0.2">
      <c r="G3320" s="5"/>
      <c r="P3320" s="5"/>
    </row>
    <row r="3321" spans="7:16" x14ac:dyDescent="0.2">
      <c r="G3321" s="5"/>
      <c r="P3321" s="5"/>
    </row>
    <row r="3322" spans="7:16" x14ac:dyDescent="0.2">
      <c r="G3322" s="5"/>
      <c r="P3322" s="5"/>
    </row>
    <row r="3323" spans="7:16" x14ac:dyDescent="0.2">
      <c r="G3323" s="5"/>
      <c r="P3323" s="5"/>
    </row>
    <row r="3324" spans="7:16" x14ac:dyDescent="0.2">
      <c r="G3324" s="5"/>
      <c r="P3324" s="5"/>
    </row>
    <row r="3325" spans="7:16" x14ac:dyDescent="0.2">
      <c r="G3325" s="5"/>
      <c r="P3325" s="5"/>
    </row>
    <row r="3326" spans="7:16" x14ac:dyDescent="0.2">
      <c r="G3326" s="5"/>
      <c r="P3326" s="5"/>
    </row>
    <row r="3327" spans="7:16" x14ac:dyDescent="0.2">
      <c r="G3327" s="5"/>
      <c r="P3327" s="5"/>
    </row>
    <row r="3328" spans="7:16" x14ac:dyDescent="0.2">
      <c r="G3328" s="5"/>
      <c r="P3328" s="5"/>
    </row>
    <row r="3329" spans="7:16" x14ac:dyDescent="0.2">
      <c r="G3329" s="5"/>
      <c r="P3329" s="5"/>
    </row>
    <row r="3330" spans="7:16" x14ac:dyDescent="0.2">
      <c r="G3330" s="5"/>
      <c r="P3330" s="5"/>
    </row>
    <row r="3331" spans="7:16" x14ac:dyDescent="0.2">
      <c r="G3331" s="5"/>
      <c r="P3331" s="5"/>
    </row>
    <row r="3332" spans="7:16" x14ac:dyDescent="0.2">
      <c r="G3332" s="5"/>
      <c r="P3332" s="5"/>
    </row>
    <row r="3333" spans="7:16" x14ac:dyDescent="0.2">
      <c r="G3333" s="5"/>
      <c r="P3333" s="5"/>
    </row>
    <row r="3334" spans="7:16" x14ac:dyDescent="0.2">
      <c r="G3334" s="5"/>
      <c r="P3334" s="5"/>
    </row>
    <row r="3335" spans="7:16" x14ac:dyDescent="0.2">
      <c r="G3335" s="5"/>
      <c r="P3335" s="5"/>
    </row>
    <row r="3336" spans="7:16" x14ac:dyDescent="0.2">
      <c r="G3336" s="5"/>
      <c r="P3336" s="5"/>
    </row>
    <row r="3337" spans="7:16" x14ac:dyDescent="0.2">
      <c r="G3337" s="5"/>
      <c r="P3337" s="5"/>
    </row>
    <row r="3338" spans="7:16" x14ac:dyDescent="0.2">
      <c r="G3338" s="5"/>
      <c r="P3338" s="5"/>
    </row>
    <row r="3339" spans="7:16" x14ac:dyDescent="0.2">
      <c r="G3339" s="5"/>
      <c r="P3339" s="5"/>
    </row>
    <row r="3340" spans="7:16" x14ac:dyDescent="0.2">
      <c r="G3340" s="5"/>
      <c r="P3340" s="5"/>
    </row>
    <row r="3341" spans="7:16" x14ac:dyDescent="0.2">
      <c r="G3341" s="5"/>
      <c r="P3341" s="5"/>
    </row>
    <row r="3342" spans="7:16" x14ac:dyDescent="0.2">
      <c r="G3342" s="5"/>
      <c r="P3342" s="5"/>
    </row>
    <row r="3343" spans="7:16" x14ac:dyDescent="0.2">
      <c r="G3343" s="5"/>
      <c r="P3343" s="5"/>
    </row>
    <row r="3344" spans="7:16" x14ac:dyDescent="0.2">
      <c r="G3344" s="5"/>
      <c r="P3344" s="5"/>
    </row>
    <row r="3345" spans="7:16" x14ac:dyDescent="0.2">
      <c r="G3345" s="5"/>
      <c r="P3345" s="5"/>
    </row>
    <row r="3346" spans="7:16" x14ac:dyDescent="0.2">
      <c r="G3346" s="5"/>
      <c r="P3346" s="5"/>
    </row>
    <row r="3347" spans="7:16" x14ac:dyDescent="0.2">
      <c r="G3347" s="5"/>
      <c r="P3347" s="5"/>
    </row>
    <row r="3348" spans="7:16" x14ac:dyDescent="0.2">
      <c r="G3348" s="5"/>
      <c r="P3348" s="5"/>
    </row>
    <row r="3349" spans="7:16" x14ac:dyDescent="0.2">
      <c r="G3349" s="5"/>
      <c r="P3349" s="5"/>
    </row>
    <row r="3350" spans="7:16" x14ac:dyDescent="0.2">
      <c r="G3350" s="5"/>
      <c r="P3350" s="5"/>
    </row>
    <row r="3351" spans="7:16" x14ac:dyDescent="0.2">
      <c r="G3351" s="5"/>
      <c r="P3351" s="5"/>
    </row>
    <row r="3352" spans="7:16" x14ac:dyDescent="0.2">
      <c r="G3352" s="5"/>
      <c r="P3352" s="5"/>
    </row>
    <row r="3353" spans="7:16" x14ac:dyDescent="0.2">
      <c r="G3353" s="5"/>
      <c r="P3353" s="5"/>
    </row>
    <row r="3354" spans="7:16" x14ac:dyDescent="0.2">
      <c r="G3354" s="5"/>
      <c r="P3354" s="5"/>
    </row>
    <row r="3355" spans="7:16" x14ac:dyDescent="0.2">
      <c r="G3355" s="5"/>
      <c r="P3355" s="5"/>
    </row>
    <row r="3356" spans="7:16" x14ac:dyDescent="0.2">
      <c r="G3356" s="5"/>
      <c r="P3356" s="5"/>
    </row>
    <row r="3357" spans="7:16" x14ac:dyDescent="0.2">
      <c r="G3357" s="5"/>
      <c r="P3357" s="5"/>
    </row>
    <row r="3358" spans="7:16" x14ac:dyDescent="0.2">
      <c r="G3358" s="5"/>
      <c r="P3358" s="5"/>
    </row>
    <row r="3359" spans="7:16" x14ac:dyDescent="0.2">
      <c r="G3359" s="5"/>
      <c r="P3359" s="5"/>
    </row>
    <row r="3360" spans="7:16" x14ac:dyDescent="0.2">
      <c r="G3360" s="5"/>
      <c r="P3360" s="5"/>
    </row>
    <row r="3361" spans="7:16" x14ac:dyDescent="0.2">
      <c r="G3361" s="5"/>
      <c r="P3361" s="5"/>
    </row>
    <row r="3362" spans="7:16" x14ac:dyDescent="0.2">
      <c r="G3362" s="5"/>
      <c r="P3362" s="5"/>
    </row>
    <row r="3363" spans="7:16" x14ac:dyDescent="0.2">
      <c r="G3363" s="5"/>
      <c r="P3363" s="5"/>
    </row>
    <row r="3364" spans="7:16" x14ac:dyDescent="0.2">
      <c r="G3364" s="5"/>
      <c r="P3364" s="5"/>
    </row>
    <row r="3365" spans="7:16" x14ac:dyDescent="0.2">
      <c r="G3365" s="5"/>
      <c r="P3365" s="5"/>
    </row>
    <row r="3366" spans="7:16" x14ac:dyDescent="0.2">
      <c r="G3366" s="5"/>
      <c r="P3366" s="5"/>
    </row>
    <row r="3367" spans="7:16" x14ac:dyDescent="0.2">
      <c r="G3367" s="5"/>
      <c r="P3367" s="5"/>
    </row>
    <row r="3368" spans="7:16" x14ac:dyDescent="0.2">
      <c r="G3368" s="5"/>
      <c r="P3368" s="5"/>
    </row>
    <row r="3369" spans="7:16" x14ac:dyDescent="0.2">
      <c r="G3369" s="5"/>
      <c r="P3369" s="5"/>
    </row>
    <row r="3370" spans="7:16" x14ac:dyDescent="0.2">
      <c r="G3370" s="5"/>
      <c r="P3370" s="5"/>
    </row>
    <row r="3371" spans="7:16" x14ac:dyDescent="0.2">
      <c r="G3371" s="5"/>
      <c r="P3371" s="5"/>
    </row>
    <row r="3372" spans="7:16" x14ac:dyDescent="0.2">
      <c r="G3372" s="5"/>
      <c r="P3372" s="5"/>
    </row>
    <row r="3373" spans="7:16" x14ac:dyDescent="0.2">
      <c r="G3373" s="5"/>
      <c r="P3373" s="5"/>
    </row>
    <row r="3374" spans="7:16" x14ac:dyDescent="0.2">
      <c r="G3374" s="5"/>
      <c r="P3374" s="5"/>
    </row>
    <row r="3375" spans="7:16" x14ac:dyDescent="0.2">
      <c r="G3375" s="5"/>
      <c r="P3375" s="5"/>
    </row>
    <row r="3376" spans="7:16" x14ac:dyDescent="0.2">
      <c r="G3376" s="5"/>
      <c r="P3376" s="5"/>
    </row>
    <row r="3377" spans="7:16" x14ac:dyDescent="0.2">
      <c r="G3377" s="5"/>
      <c r="P3377" s="5"/>
    </row>
    <row r="3378" spans="7:16" x14ac:dyDescent="0.2">
      <c r="G3378" s="5"/>
      <c r="P3378" s="5"/>
    </row>
    <row r="3379" spans="7:16" x14ac:dyDescent="0.2">
      <c r="G3379" s="5"/>
      <c r="P3379" s="5"/>
    </row>
    <row r="3380" spans="7:16" x14ac:dyDescent="0.2">
      <c r="G3380" s="5"/>
      <c r="P3380" s="5"/>
    </row>
    <row r="3381" spans="7:16" x14ac:dyDescent="0.2">
      <c r="G3381" s="5"/>
      <c r="P3381" s="5"/>
    </row>
    <row r="3382" spans="7:16" x14ac:dyDescent="0.2">
      <c r="G3382" s="5"/>
      <c r="P3382" s="5"/>
    </row>
    <row r="3383" spans="7:16" x14ac:dyDescent="0.2">
      <c r="G3383" s="5"/>
      <c r="P3383" s="5"/>
    </row>
    <row r="3384" spans="7:16" x14ac:dyDescent="0.2">
      <c r="G3384" s="5"/>
      <c r="P3384" s="5"/>
    </row>
    <row r="3385" spans="7:16" x14ac:dyDescent="0.2">
      <c r="G3385" s="5"/>
      <c r="P3385" s="5"/>
    </row>
    <row r="3386" spans="7:16" x14ac:dyDescent="0.2">
      <c r="G3386" s="5"/>
      <c r="P3386" s="5"/>
    </row>
    <row r="3387" spans="7:16" x14ac:dyDescent="0.2">
      <c r="G3387" s="5"/>
      <c r="P3387" s="5"/>
    </row>
    <row r="3388" spans="7:16" x14ac:dyDescent="0.2">
      <c r="G3388" s="5"/>
      <c r="P3388" s="5"/>
    </row>
    <row r="3389" spans="7:16" x14ac:dyDescent="0.2">
      <c r="G3389" s="5"/>
      <c r="P3389" s="5"/>
    </row>
    <row r="3390" spans="7:16" x14ac:dyDescent="0.2">
      <c r="G3390" s="5"/>
      <c r="P3390" s="5"/>
    </row>
    <row r="3391" spans="7:16" x14ac:dyDescent="0.2">
      <c r="G3391" s="5"/>
      <c r="P3391" s="5"/>
    </row>
    <row r="3392" spans="7:16" x14ac:dyDescent="0.2">
      <c r="G3392" s="5"/>
      <c r="P3392" s="5"/>
    </row>
    <row r="3393" spans="7:16" x14ac:dyDescent="0.2">
      <c r="G3393" s="5"/>
      <c r="P3393" s="5"/>
    </row>
    <row r="3394" spans="7:16" x14ac:dyDescent="0.2">
      <c r="G3394" s="5"/>
      <c r="P3394" s="5"/>
    </row>
    <row r="3395" spans="7:16" x14ac:dyDescent="0.2">
      <c r="G3395" s="5"/>
      <c r="P3395" s="5"/>
    </row>
    <row r="3396" spans="7:16" x14ac:dyDescent="0.2">
      <c r="G3396" s="5"/>
      <c r="P3396" s="5"/>
    </row>
    <row r="3397" spans="7:16" x14ac:dyDescent="0.2">
      <c r="G3397" s="5"/>
      <c r="P3397" s="5"/>
    </row>
    <row r="3398" spans="7:16" x14ac:dyDescent="0.2">
      <c r="G3398" s="5"/>
      <c r="P3398" s="5"/>
    </row>
    <row r="3399" spans="7:16" x14ac:dyDescent="0.2">
      <c r="G3399" s="5"/>
      <c r="P3399" s="5"/>
    </row>
    <row r="3400" spans="7:16" x14ac:dyDescent="0.2">
      <c r="G3400" s="5"/>
      <c r="P3400" s="5"/>
    </row>
    <row r="3401" spans="7:16" x14ac:dyDescent="0.2">
      <c r="G3401" s="5"/>
      <c r="P3401" s="5"/>
    </row>
    <row r="3402" spans="7:16" x14ac:dyDescent="0.2">
      <c r="G3402" s="5"/>
      <c r="P3402" s="5"/>
    </row>
    <row r="3403" spans="7:16" x14ac:dyDescent="0.2">
      <c r="G3403" s="5"/>
      <c r="P3403" s="5"/>
    </row>
    <row r="3404" spans="7:16" x14ac:dyDescent="0.2">
      <c r="G3404" s="5"/>
      <c r="P3404" s="5"/>
    </row>
    <row r="3405" spans="7:16" x14ac:dyDescent="0.2">
      <c r="G3405" s="5"/>
      <c r="P3405" s="5"/>
    </row>
    <row r="3406" spans="7:16" x14ac:dyDescent="0.2">
      <c r="G3406" s="5"/>
      <c r="P3406" s="5"/>
    </row>
    <row r="3407" spans="7:16" x14ac:dyDescent="0.2">
      <c r="G3407" s="5"/>
      <c r="P3407" s="5"/>
    </row>
    <row r="3408" spans="7:16" x14ac:dyDescent="0.2">
      <c r="G3408" s="5"/>
      <c r="P3408" s="5"/>
    </row>
    <row r="3409" spans="7:16" x14ac:dyDescent="0.2">
      <c r="G3409" s="5"/>
      <c r="P3409" s="5"/>
    </row>
    <row r="3410" spans="7:16" x14ac:dyDescent="0.2">
      <c r="G3410" s="5"/>
      <c r="P3410" s="5"/>
    </row>
    <row r="3411" spans="7:16" x14ac:dyDescent="0.2">
      <c r="G3411" s="5"/>
      <c r="P3411" s="5"/>
    </row>
    <row r="3412" spans="7:16" x14ac:dyDescent="0.2">
      <c r="G3412" s="5"/>
      <c r="P3412" s="5"/>
    </row>
    <row r="3413" spans="7:16" x14ac:dyDescent="0.2">
      <c r="G3413" s="5"/>
      <c r="P3413" s="5"/>
    </row>
    <row r="3414" spans="7:16" x14ac:dyDescent="0.2">
      <c r="G3414" s="5"/>
      <c r="P3414" s="5"/>
    </row>
    <row r="3415" spans="7:16" x14ac:dyDescent="0.2">
      <c r="G3415" s="5"/>
      <c r="P3415" s="5"/>
    </row>
    <row r="3416" spans="7:16" x14ac:dyDescent="0.2">
      <c r="G3416" s="5"/>
      <c r="P3416" s="5"/>
    </row>
    <row r="3417" spans="7:16" x14ac:dyDescent="0.2">
      <c r="G3417" s="5"/>
      <c r="P3417" s="5"/>
    </row>
    <row r="3418" spans="7:16" x14ac:dyDescent="0.2">
      <c r="G3418" s="5"/>
      <c r="P3418" s="5"/>
    </row>
    <row r="3419" spans="7:16" x14ac:dyDescent="0.2">
      <c r="G3419" s="5"/>
      <c r="P3419" s="5"/>
    </row>
    <row r="3420" spans="7:16" x14ac:dyDescent="0.2">
      <c r="G3420" s="5"/>
      <c r="P3420" s="5"/>
    </row>
    <row r="3421" spans="7:16" x14ac:dyDescent="0.2">
      <c r="G3421" s="5"/>
      <c r="P3421" s="5"/>
    </row>
    <row r="3422" spans="7:16" x14ac:dyDescent="0.2">
      <c r="G3422" s="5"/>
      <c r="P3422" s="5"/>
    </row>
    <row r="3423" spans="7:16" x14ac:dyDescent="0.2">
      <c r="G3423" s="5"/>
      <c r="P3423" s="5"/>
    </row>
  </sheetData>
  <sheetProtection sheet="1" objects="1" scenarios="1"/>
  <autoFilter ref="A1:L3423"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4</vt:i4>
      </vt:variant>
    </vt:vector>
  </HeadingPairs>
  <TitlesOfParts>
    <vt:vector size="7" baseType="lpstr">
      <vt:lpstr>Sida1</vt:lpstr>
      <vt:lpstr>Loggbok</vt:lpstr>
      <vt:lpstr>Avst</vt:lpstr>
      <vt:lpstr>Seglingsperiod</vt:lpstr>
      <vt:lpstr>Startpunkter</vt:lpstr>
      <vt:lpstr>Avst!Urval</vt:lpstr>
      <vt:lpstr>Loggbok!Utskriftsrubriker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SS</dc:creator>
  <cp:lastModifiedBy>Stefan Nystrom</cp:lastModifiedBy>
  <cp:lastPrinted>2013-04-05T05:10:34Z</cp:lastPrinted>
  <dcterms:created xsi:type="dcterms:W3CDTF">2000-06-05T20:49:07Z</dcterms:created>
  <dcterms:modified xsi:type="dcterms:W3CDTF">2015-06-03T19:19:35Z</dcterms:modified>
</cp:coreProperties>
</file>